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Crisis\"/>
    </mc:Choice>
  </mc:AlternateContent>
  <xr:revisionPtr revIDLastSave="0" documentId="13_ncr:1_{52A511F6-1D4F-46A3-9723-BBFA0F0E5B38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O9" i="1"/>
  <c r="P9" i="1"/>
  <c r="L10" i="1"/>
  <c r="M10" i="1"/>
  <c r="N10" i="1"/>
  <c r="O10" i="1"/>
  <c r="P10" i="1"/>
  <c r="L11" i="1"/>
  <c r="M11" i="1"/>
  <c r="N11" i="1"/>
  <c r="O11" i="1"/>
  <c r="P11" i="1"/>
  <c r="L12" i="1"/>
  <c r="M12" i="1"/>
  <c r="N12" i="1"/>
  <c r="O12" i="1"/>
  <c r="P12" i="1"/>
  <c r="L13" i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P25" i="1" s="1"/>
  <c r="M8" i="1"/>
  <c r="N8" i="1"/>
  <c r="O8" i="1"/>
  <c r="P8" i="1"/>
  <c r="L8" i="1"/>
  <c r="B71" i="2"/>
  <c r="C71" i="2"/>
  <c r="D71" i="2"/>
  <c r="E71" i="2"/>
  <c r="F71" i="2"/>
  <c r="G71" i="2"/>
  <c r="H71" i="2"/>
  <c r="I71" i="2"/>
  <c r="J71" i="2"/>
  <c r="K71" i="2"/>
  <c r="L71" i="2"/>
  <c r="M71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C54" i="2"/>
  <c r="D54" i="2"/>
  <c r="E54" i="2"/>
  <c r="F54" i="2"/>
  <c r="G54" i="2"/>
  <c r="H54" i="2"/>
  <c r="I54" i="2"/>
  <c r="J54" i="2"/>
  <c r="K54" i="2"/>
  <c r="L54" i="2"/>
  <c r="M54" i="2"/>
  <c r="I25" i="2"/>
  <c r="J25" i="2"/>
  <c r="H25" i="2"/>
  <c r="K25" i="2" s="1"/>
  <c r="K48" i="2"/>
  <c r="L35" i="2"/>
  <c r="M35" i="2"/>
  <c r="K35" i="2"/>
  <c r="L34" i="2"/>
  <c r="M34" i="2"/>
  <c r="K34" i="2"/>
  <c r="K32" i="2"/>
  <c r="L32" i="2"/>
  <c r="M32" i="2"/>
  <c r="K33" i="2"/>
  <c r="L33" i="2"/>
  <c r="M33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L31" i="2"/>
  <c r="M31" i="2"/>
  <c r="K31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L8" i="2"/>
  <c r="M8" i="2"/>
  <c r="K8" i="2"/>
  <c r="I48" i="2"/>
  <c r="L48" i="2" s="1"/>
  <c r="J48" i="2"/>
  <c r="M48" i="2" s="1"/>
  <c r="H48" i="2"/>
  <c r="F48" i="2"/>
  <c r="G48" i="2"/>
  <c r="E48" i="2"/>
  <c r="F25" i="2"/>
  <c r="G25" i="2"/>
  <c r="E25" i="2"/>
  <c r="C48" i="2"/>
  <c r="D48" i="2"/>
  <c r="B48" i="2"/>
  <c r="M25" i="2" l="1"/>
  <c r="L25" i="2"/>
  <c r="C25" i="2" l="1"/>
  <c r="D25" i="2"/>
  <c r="B25" i="2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5" i="1"/>
  <c r="J9" i="4"/>
  <c r="I9" i="4"/>
  <c r="E9" i="4"/>
  <c r="B21" i="4" s="1"/>
  <c r="E10" i="4"/>
  <c r="E11" i="4"/>
  <c r="E12" i="4"/>
  <c r="E13" i="4"/>
  <c r="E14" i="4"/>
  <c r="E15" i="4"/>
  <c r="E16" i="4"/>
  <c r="L9" i="4"/>
  <c r="K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M9" i="4" l="1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4" i="2" l="1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<sst xmlns="http://schemas.openxmlformats.org/spreadsheetml/2006/main" count="355" uniqueCount="65">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</sst>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entre 1T 2021 y 1T 2022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6:Q32"/>
  <sheetViews>
    <sheetView workbookViewId="0"/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6" spans="1:17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15" customHeight="1" x14ac:dyDescent="0.25">
      <c r="B7" s="31" t="s">
        <v>0</v>
      </c>
      <c r="C7" s="32" t="s">
        <v>25</v>
      </c>
      <c r="D7" s="32" t="s">
        <v>26</v>
      </c>
      <c r="E7" s="33"/>
      <c r="F7" s="31" t="s">
        <v>1</v>
      </c>
      <c r="G7" s="32" t="s">
        <v>35</v>
      </c>
      <c r="H7" s="32" t="s">
        <v>29</v>
      </c>
      <c r="I7" s="33"/>
      <c r="J7" s="31" t="s">
        <v>2</v>
      </c>
      <c r="K7" s="32" t="s">
        <v>35</v>
      </c>
      <c r="L7" s="32" t="s">
        <v>29</v>
      </c>
      <c r="M7" s="33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3479</v>
      </c>
      <c r="C9" s="5">
        <v>300</v>
      </c>
      <c r="D9" s="5">
        <v>229</v>
      </c>
      <c r="E9" s="5">
        <f>+B9+C9+D9</f>
        <v>4008</v>
      </c>
      <c r="F9" s="5">
        <v>244</v>
      </c>
      <c r="G9" s="5">
        <v>32</v>
      </c>
      <c r="H9" s="5">
        <v>22</v>
      </c>
      <c r="I9" s="5">
        <f>+F9+G9+H9</f>
        <v>298</v>
      </c>
      <c r="J9" s="5">
        <f>+B9+F9</f>
        <v>3723</v>
      </c>
      <c r="K9" s="5">
        <f>+C9+G9</f>
        <v>332</v>
      </c>
      <c r="L9" s="5">
        <f>+D9+H9</f>
        <v>251</v>
      </c>
      <c r="M9" s="5">
        <f>+E9+I9</f>
        <v>4306</v>
      </c>
      <c r="O9" s="24"/>
      <c r="P9" s="24"/>
      <c r="Q9" s="24"/>
    </row>
    <row r="10" spans="1:17" ht="26.25" thickBot="1" x14ac:dyDescent="0.3">
      <c r="A10" s="9" t="s">
        <v>37</v>
      </c>
      <c r="B10" s="5">
        <v>26</v>
      </c>
      <c r="C10" s="5">
        <v>1</v>
      </c>
      <c r="D10" s="5">
        <v>1</v>
      </c>
      <c r="E10" s="5">
        <f t="shared" ref="E10:E16" si="0">+B10+C10+D10</f>
        <v>28</v>
      </c>
      <c r="F10" s="5">
        <v>5</v>
      </c>
      <c r="G10" s="5">
        <v>0</v>
      </c>
      <c r="H10" s="5">
        <v>0</v>
      </c>
      <c r="I10" s="5">
        <f t="shared" ref="I10:I16" si="1">+F10+G10+H10</f>
        <v>5</v>
      </c>
      <c r="J10" s="5">
        <f t="shared" ref="J10:J16" si="2">+B10+F10</f>
        <v>31</v>
      </c>
      <c r="K10" s="5">
        <f t="shared" ref="K10:K16" si="3">+C10+G10</f>
        <v>1</v>
      </c>
      <c r="L10" s="5">
        <f t="shared" ref="L10:L16" si="4">+D10+H10</f>
        <v>1</v>
      </c>
      <c r="M10" s="5">
        <f t="shared" ref="M10:M16" si="5">+E10+I10</f>
        <v>33</v>
      </c>
      <c r="O10" s="24"/>
      <c r="P10" s="24"/>
      <c r="Q10" s="24"/>
    </row>
    <row r="11" spans="1:17" ht="43.5" customHeight="1" thickBot="1" x14ac:dyDescent="0.3">
      <c r="A11" s="9" t="s">
        <v>38</v>
      </c>
      <c r="B11" s="5">
        <v>1</v>
      </c>
      <c r="C11" s="5">
        <v>0</v>
      </c>
      <c r="D11" s="5">
        <v>1</v>
      </c>
      <c r="E11" s="5">
        <f t="shared" si="0"/>
        <v>2</v>
      </c>
      <c r="F11" s="5">
        <v>1</v>
      </c>
      <c r="G11" s="5">
        <v>0</v>
      </c>
      <c r="H11" s="5">
        <v>0</v>
      </c>
      <c r="I11" s="5">
        <f t="shared" si="1"/>
        <v>1</v>
      </c>
      <c r="J11" s="5">
        <f t="shared" si="2"/>
        <v>2</v>
      </c>
      <c r="K11" s="5">
        <f t="shared" si="3"/>
        <v>0</v>
      </c>
      <c r="L11" s="5">
        <f t="shared" si="4"/>
        <v>1</v>
      </c>
      <c r="M11" s="5">
        <f t="shared" si="5"/>
        <v>3</v>
      </c>
      <c r="O11" s="24"/>
      <c r="P11" s="24"/>
      <c r="Q11" s="24"/>
    </row>
    <row r="12" spans="1:17" ht="26.25" thickBot="1" x14ac:dyDescent="0.3">
      <c r="A12" s="9" t="s">
        <v>39</v>
      </c>
      <c r="B12" s="5">
        <v>6</v>
      </c>
      <c r="C12" s="5">
        <v>1</v>
      </c>
      <c r="D12" s="5">
        <v>0</v>
      </c>
      <c r="E12" s="5">
        <f t="shared" si="0"/>
        <v>7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6</v>
      </c>
      <c r="K12" s="5">
        <f t="shared" si="3"/>
        <v>1</v>
      </c>
      <c r="L12" s="5">
        <f t="shared" si="4"/>
        <v>0</v>
      </c>
      <c r="M12" s="5">
        <f t="shared" si="5"/>
        <v>7</v>
      </c>
      <c r="O12" s="24"/>
      <c r="P12" s="24"/>
      <c r="Q12" s="24"/>
    </row>
    <row r="13" spans="1:17" ht="28.5" customHeight="1" thickBot="1" x14ac:dyDescent="0.3">
      <c r="A13" s="9" t="s">
        <v>52</v>
      </c>
      <c r="B13" s="5">
        <v>2</v>
      </c>
      <c r="C13" s="5">
        <v>0</v>
      </c>
      <c r="D13" s="5">
        <v>0</v>
      </c>
      <c r="E13" s="5">
        <f t="shared" si="0"/>
        <v>2</v>
      </c>
      <c r="F13" s="5">
        <v>1</v>
      </c>
      <c r="G13" s="5">
        <v>0</v>
      </c>
      <c r="H13" s="5">
        <v>0</v>
      </c>
      <c r="I13" s="5">
        <f t="shared" si="1"/>
        <v>1</v>
      </c>
      <c r="J13" s="5">
        <f t="shared" si="2"/>
        <v>3</v>
      </c>
      <c r="K13" s="5">
        <f t="shared" si="3"/>
        <v>0</v>
      </c>
      <c r="L13" s="5">
        <f t="shared" si="4"/>
        <v>0</v>
      </c>
      <c r="M13" s="5">
        <f t="shared" si="5"/>
        <v>3</v>
      </c>
      <c r="O13" s="24"/>
      <c r="P13" s="24"/>
      <c r="Q13" s="24"/>
    </row>
    <row r="14" spans="1:17" ht="26.25" thickBot="1" x14ac:dyDescent="0.3">
      <c r="A14" s="9" t="s">
        <v>31</v>
      </c>
      <c r="B14" s="5">
        <v>347</v>
      </c>
      <c r="C14" s="5">
        <v>24</v>
      </c>
      <c r="D14" s="5">
        <v>33</v>
      </c>
      <c r="E14" s="5">
        <f t="shared" si="0"/>
        <v>404</v>
      </c>
      <c r="F14" s="5">
        <v>17</v>
      </c>
      <c r="G14" s="5">
        <v>5</v>
      </c>
      <c r="H14" s="5">
        <v>5</v>
      </c>
      <c r="I14" s="5">
        <f t="shared" si="1"/>
        <v>27</v>
      </c>
      <c r="J14" s="5">
        <f t="shared" si="2"/>
        <v>364</v>
      </c>
      <c r="K14" s="5">
        <f t="shared" si="3"/>
        <v>29</v>
      </c>
      <c r="L14" s="5">
        <f t="shared" si="4"/>
        <v>38</v>
      </c>
      <c r="M14" s="5">
        <f t="shared" si="5"/>
        <v>431</v>
      </c>
      <c r="O14" s="24"/>
      <c r="P14" s="24"/>
      <c r="Q14" s="24"/>
    </row>
    <row r="15" spans="1:17" ht="15.75" thickBot="1" x14ac:dyDescent="0.3">
      <c r="A15" s="9" t="s">
        <v>41</v>
      </c>
      <c r="B15" s="5">
        <v>630</v>
      </c>
      <c r="C15" s="5">
        <v>45</v>
      </c>
      <c r="D15" s="5">
        <v>51</v>
      </c>
      <c r="E15" s="5">
        <f t="shared" si="0"/>
        <v>726</v>
      </c>
      <c r="F15" s="5">
        <v>22</v>
      </c>
      <c r="G15" s="5">
        <v>3</v>
      </c>
      <c r="H15" s="5">
        <v>13</v>
      </c>
      <c r="I15" s="5">
        <f t="shared" si="1"/>
        <v>38</v>
      </c>
      <c r="J15" s="5">
        <f t="shared" si="2"/>
        <v>652</v>
      </c>
      <c r="K15" s="5">
        <f t="shared" si="3"/>
        <v>48</v>
      </c>
      <c r="L15" s="5">
        <f t="shared" si="4"/>
        <v>64</v>
      </c>
      <c r="M15" s="5">
        <f t="shared" si="5"/>
        <v>764</v>
      </c>
      <c r="O15" s="24"/>
      <c r="P15" s="24"/>
      <c r="Q15" s="24"/>
    </row>
    <row r="16" spans="1:17" ht="15.75" thickBot="1" x14ac:dyDescent="0.3">
      <c r="A16" s="3" t="s">
        <v>23</v>
      </c>
      <c r="B16" s="6">
        <v>4491</v>
      </c>
      <c r="C16" s="6">
        <v>371</v>
      </c>
      <c r="D16" s="6">
        <v>315</v>
      </c>
      <c r="E16" s="6">
        <f t="shared" si="0"/>
        <v>5177</v>
      </c>
      <c r="F16" s="6">
        <v>290</v>
      </c>
      <c r="G16" s="6">
        <v>40</v>
      </c>
      <c r="H16" s="6">
        <v>40</v>
      </c>
      <c r="I16" s="6">
        <f t="shared" si="1"/>
        <v>370</v>
      </c>
      <c r="J16" s="6">
        <f t="shared" si="2"/>
        <v>4781</v>
      </c>
      <c r="K16" s="6">
        <f t="shared" si="3"/>
        <v>411</v>
      </c>
      <c r="L16" s="6">
        <f t="shared" si="4"/>
        <v>355</v>
      </c>
      <c r="M16" s="6">
        <f t="shared" si="5"/>
        <v>5547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4" t="s">
        <v>0</v>
      </c>
      <c r="C19" s="35"/>
      <c r="D19" s="35"/>
      <c r="E19" s="34" t="s">
        <v>1</v>
      </c>
      <c r="F19" s="35"/>
      <c r="G19" s="35"/>
      <c r="H19" s="34" t="s">
        <v>2</v>
      </c>
      <c r="I19" s="35"/>
      <c r="J19" s="35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0.86801397205588826</v>
      </c>
      <c r="C21" s="24">
        <f t="shared" ref="C21:D21" si="6">IF($E9=0,"-",(C9/$E9))</f>
        <v>7.4850299401197598E-2</v>
      </c>
      <c r="D21" s="24">
        <f t="shared" si="6"/>
        <v>5.7135728542914169E-2</v>
      </c>
      <c r="E21" s="24">
        <f>IF($I9=0,"-",(F9/$I9))</f>
        <v>0.81879194630872487</v>
      </c>
      <c r="F21" s="24">
        <f t="shared" ref="F21:G21" si="7">IF($I9=0,"-",(G9/$I9))</f>
        <v>0.10738255033557047</v>
      </c>
      <c r="G21" s="24">
        <f t="shared" si="7"/>
        <v>7.3825503355704702E-2</v>
      </c>
      <c r="H21" s="24">
        <f>IF($M9=0,"-",(J9/$M9))</f>
        <v>0.86460752438457966</v>
      </c>
      <c r="I21" s="24">
        <f t="shared" ref="I21:J21" si="8">IF($M9=0,"-",(K9/$M9))</f>
        <v>7.7101718532280539E-2</v>
      </c>
      <c r="J21" s="24">
        <f t="shared" si="8"/>
        <v>5.8290757083139806E-2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0.9285714285714286</v>
      </c>
      <c r="C22" s="24">
        <f t="shared" si="9"/>
        <v>3.5714285714285712E-2</v>
      </c>
      <c r="D22" s="24">
        <f t="shared" si="9"/>
        <v>3.5714285714285712E-2</v>
      </c>
      <c r="E22" s="24">
        <f t="shared" ref="E22:G22" si="10">IF($I10=0,"-",(F10/$I10))</f>
        <v>1</v>
      </c>
      <c r="F22" s="24">
        <f t="shared" si="10"/>
        <v>0</v>
      </c>
      <c r="G22" s="24">
        <f t="shared" si="10"/>
        <v>0</v>
      </c>
      <c r="H22" s="24">
        <f t="shared" ref="H22:H28" si="11">IF($M10=0,"-",(J10/$M10))</f>
        <v>0.93939393939393945</v>
      </c>
      <c r="I22" s="24">
        <f t="shared" ref="I22:I28" si="12">IF($M10=0,"-",(K10/$M10))</f>
        <v>3.0303030303030304E-2</v>
      </c>
      <c r="J22" s="24">
        <f t="shared" ref="J22:J28" si="13">IF($M10=0,"-",(L10/$M10))</f>
        <v>3.0303030303030304E-2</v>
      </c>
    </row>
    <row r="23" spans="1:15" ht="51.75" thickBot="1" x14ac:dyDescent="0.3">
      <c r="A23" s="9" t="s">
        <v>38</v>
      </c>
      <c r="B23" s="24">
        <f t="shared" ref="B23:D24" si="14">IF($E11=0,"-",(B11/$E11))</f>
        <v>0.5</v>
      </c>
      <c r="C23" s="24">
        <f t="shared" si="14"/>
        <v>0</v>
      </c>
      <c r="D23" s="24">
        <f t="shared" si="14"/>
        <v>0.5</v>
      </c>
      <c r="E23" s="24">
        <f t="shared" ref="E23:G23" si="15">IF($I11=0,"-",(F11/$I11))</f>
        <v>1</v>
      </c>
      <c r="F23" s="24">
        <f t="shared" si="15"/>
        <v>0</v>
      </c>
      <c r="G23" s="24">
        <f t="shared" si="15"/>
        <v>0</v>
      </c>
      <c r="H23" s="24">
        <f t="shared" si="11"/>
        <v>0.66666666666666663</v>
      </c>
      <c r="I23" s="24">
        <f t="shared" si="12"/>
        <v>0</v>
      </c>
      <c r="J23" s="24">
        <f t="shared" si="13"/>
        <v>0.33333333333333331</v>
      </c>
    </row>
    <row r="24" spans="1:15" ht="26.25" thickBot="1" x14ac:dyDescent="0.3">
      <c r="A24" s="9" t="s">
        <v>39</v>
      </c>
      <c r="B24" s="24">
        <f>IF($E12=0,"-",(B12/$E12))</f>
        <v>0.8571428571428571</v>
      </c>
      <c r="C24" s="24">
        <f t="shared" si="14"/>
        <v>0.14285714285714285</v>
      </c>
      <c r="D24" s="24">
        <f t="shared" si="14"/>
        <v>0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0.8571428571428571</v>
      </c>
      <c r="I24" s="24">
        <f t="shared" si="12"/>
        <v>0.14285714285714285</v>
      </c>
      <c r="J24" s="24">
        <f t="shared" si="13"/>
        <v>0</v>
      </c>
    </row>
    <row r="25" spans="1:15" ht="39" thickBot="1" x14ac:dyDescent="0.3">
      <c r="A25" s="9" t="s">
        <v>52</v>
      </c>
      <c r="B25" s="24">
        <f>IF($E13=0,"-",(B13/$E13))</f>
        <v>1</v>
      </c>
      <c r="C25" s="24">
        <f t="shared" ref="C25:D25" si="17">IF($E13=0,"-",(C13/$E13))</f>
        <v>0</v>
      </c>
      <c r="D25" s="24">
        <f t="shared" si="17"/>
        <v>0</v>
      </c>
      <c r="E25" s="24">
        <f t="shared" ref="E25:G25" si="18">IF($I13=0,"-",(F13/$I13))</f>
        <v>1</v>
      </c>
      <c r="F25" s="24">
        <f t="shared" si="18"/>
        <v>0</v>
      </c>
      <c r="G25" s="24">
        <f t="shared" si="18"/>
        <v>0</v>
      </c>
      <c r="H25" s="24">
        <f t="shared" si="11"/>
        <v>1</v>
      </c>
      <c r="I25" s="24">
        <f t="shared" si="12"/>
        <v>0</v>
      </c>
      <c r="J25" s="24">
        <f t="shared" si="13"/>
        <v>0</v>
      </c>
    </row>
    <row r="26" spans="1:15" ht="26.25" thickBot="1" x14ac:dyDescent="0.3">
      <c r="A26" s="9" t="s">
        <v>40</v>
      </c>
      <c r="B26" s="24">
        <f t="shared" ref="B26:D26" si="19">IF($E14=0,"-",(B14/$E14))</f>
        <v>0.8589108910891089</v>
      </c>
      <c r="C26" s="24">
        <f t="shared" si="19"/>
        <v>5.9405940594059403E-2</v>
      </c>
      <c r="D26" s="24">
        <f t="shared" si="19"/>
        <v>8.1683168316831686E-2</v>
      </c>
      <c r="E26" s="24">
        <f t="shared" ref="E26:G26" si="20">IF($I14=0,"-",(F14/$I14))</f>
        <v>0.62962962962962965</v>
      </c>
      <c r="F26" s="24">
        <f t="shared" si="20"/>
        <v>0.18518518518518517</v>
      </c>
      <c r="G26" s="24">
        <f t="shared" si="20"/>
        <v>0.18518518518518517</v>
      </c>
      <c r="H26" s="24">
        <f t="shared" si="11"/>
        <v>0.84454756380510443</v>
      </c>
      <c r="I26" s="24">
        <f t="shared" si="12"/>
        <v>6.7285382830626447E-2</v>
      </c>
      <c r="J26" s="24">
        <f t="shared" si="13"/>
        <v>8.8167053364269138E-2</v>
      </c>
    </row>
    <row r="27" spans="1:15" ht="15.75" thickBot="1" x14ac:dyDescent="0.3">
      <c r="A27" s="9" t="s">
        <v>41</v>
      </c>
      <c r="B27" s="24">
        <f t="shared" ref="B27:D28" si="21">IF($E15=0,"-",(B15/$E15))</f>
        <v>0.86776859504132231</v>
      </c>
      <c r="C27" s="24">
        <f t="shared" si="21"/>
        <v>6.1983471074380167E-2</v>
      </c>
      <c r="D27" s="24">
        <f t="shared" si="21"/>
        <v>7.0247933884297523E-2</v>
      </c>
      <c r="E27" s="24">
        <f t="shared" ref="E27:G27" si="22">IF($I15=0,"-",(F15/$I15))</f>
        <v>0.57894736842105265</v>
      </c>
      <c r="F27" s="24">
        <f t="shared" si="22"/>
        <v>7.8947368421052627E-2</v>
      </c>
      <c r="G27" s="24">
        <f t="shared" si="22"/>
        <v>0.34210526315789475</v>
      </c>
      <c r="H27" s="24">
        <f t="shared" si="11"/>
        <v>0.8534031413612565</v>
      </c>
      <c r="I27" s="24">
        <f t="shared" si="12"/>
        <v>6.2827225130890049E-2</v>
      </c>
      <c r="J27" s="24">
        <f t="shared" si="13"/>
        <v>8.3769633507853408E-2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0.8674908248020089</v>
      </c>
      <c r="C28" s="7">
        <f t="shared" si="21"/>
        <v>7.1663125362178864E-2</v>
      </c>
      <c r="D28" s="7">
        <f t="shared" si="21"/>
        <v>6.0846049835812245E-2</v>
      </c>
      <c r="E28" s="7">
        <f t="shared" ref="E28:G28" si="23">IF($I16=0,"-",(F16/$I16))</f>
        <v>0.78378378378378377</v>
      </c>
      <c r="F28" s="7">
        <f t="shared" si="23"/>
        <v>0.10810810810810811</v>
      </c>
      <c r="G28" s="7">
        <f t="shared" si="23"/>
        <v>0.10810810810810811</v>
      </c>
      <c r="H28" s="7">
        <f t="shared" si="11"/>
        <v>0.86190733729944113</v>
      </c>
      <c r="I28" s="7">
        <f t="shared" si="12"/>
        <v>7.4094104921579237E-2</v>
      </c>
      <c r="J28" s="7">
        <f t="shared" si="13"/>
        <v>6.3998557778979628E-2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3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32</v>
      </c>
      <c r="I6" s="35"/>
      <c r="J6" s="35"/>
      <c r="K6" s="34" t="s">
        <v>2</v>
      </c>
      <c r="L6" s="35"/>
      <c r="M6" s="35"/>
    </row>
    <row r="7" spans="1:13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8">
        <v>520</v>
      </c>
      <c r="C8" s="28">
        <v>43</v>
      </c>
      <c r="D8" s="28">
        <v>28</v>
      </c>
      <c r="E8" s="28">
        <v>24</v>
      </c>
      <c r="F8" s="28">
        <v>1</v>
      </c>
      <c r="G8" s="28">
        <v>3</v>
      </c>
      <c r="H8">
        <v>110</v>
      </c>
      <c r="I8">
        <v>4</v>
      </c>
      <c r="J8">
        <v>8</v>
      </c>
      <c r="K8">
        <f>+B8+E8+H8</f>
        <v>654</v>
      </c>
      <c r="L8">
        <f t="shared" ref="L8:M8" si="0">+C8+F8+I8</f>
        <v>48</v>
      </c>
      <c r="M8">
        <f t="shared" si="0"/>
        <v>39</v>
      </c>
    </row>
    <row r="9" spans="1:13" ht="15.75" thickBot="1" x14ac:dyDescent="0.3">
      <c r="A9" s="2" t="s">
        <v>4</v>
      </c>
      <c r="B9">
        <v>56</v>
      </c>
      <c r="C9">
        <v>21</v>
      </c>
      <c r="D9">
        <v>7</v>
      </c>
      <c r="E9">
        <v>5</v>
      </c>
      <c r="F9">
        <v>4</v>
      </c>
      <c r="G9">
        <v>1</v>
      </c>
      <c r="H9">
        <v>18</v>
      </c>
      <c r="I9">
        <v>2</v>
      </c>
      <c r="J9">
        <v>2</v>
      </c>
      <c r="K9">
        <f t="shared" ref="K9:K25" si="1">+B9+E9+H9</f>
        <v>79</v>
      </c>
      <c r="L9">
        <f t="shared" ref="L9:L25" si="2">+C9+F9+I9</f>
        <v>27</v>
      </c>
      <c r="M9">
        <f t="shared" ref="M9:M25" si="3">+D9+G9+J9</f>
        <v>10</v>
      </c>
    </row>
    <row r="10" spans="1:13" ht="15.75" thickBot="1" x14ac:dyDescent="0.3">
      <c r="A10" s="2" t="s">
        <v>5</v>
      </c>
      <c r="B10">
        <v>50</v>
      </c>
      <c r="C10">
        <v>2</v>
      </c>
      <c r="D10">
        <v>11</v>
      </c>
      <c r="E10">
        <v>4</v>
      </c>
      <c r="F10">
        <v>0</v>
      </c>
      <c r="G10">
        <v>1</v>
      </c>
      <c r="H10">
        <v>14</v>
      </c>
      <c r="I10">
        <v>0</v>
      </c>
      <c r="J10">
        <v>0</v>
      </c>
      <c r="K10">
        <f t="shared" si="1"/>
        <v>68</v>
      </c>
      <c r="L10">
        <f t="shared" si="2"/>
        <v>2</v>
      </c>
      <c r="M10">
        <f t="shared" si="3"/>
        <v>12</v>
      </c>
    </row>
    <row r="11" spans="1:13" ht="15.75" thickBot="1" x14ac:dyDescent="0.3">
      <c r="A11" s="2" t="s">
        <v>6</v>
      </c>
      <c r="B11">
        <v>156</v>
      </c>
      <c r="C11">
        <v>8</v>
      </c>
      <c r="D11">
        <v>5</v>
      </c>
      <c r="E11">
        <v>3</v>
      </c>
      <c r="F11">
        <v>0</v>
      </c>
      <c r="G11">
        <v>0</v>
      </c>
      <c r="H11">
        <v>13</v>
      </c>
      <c r="I11">
        <v>0</v>
      </c>
      <c r="J11">
        <v>0</v>
      </c>
      <c r="K11">
        <f t="shared" si="1"/>
        <v>172</v>
      </c>
      <c r="L11">
        <f t="shared" si="2"/>
        <v>8</v>
      </c>
      <c r="M11">
        <f t="shared" si="3"/>
        <v>5</v>
      </c>
    </row>
    <row r="12" spans="1:13" ht="15.75" thickBot="1" x14ac:dyDescent="0.3">
      <c r="A12" s="2" t="s">
        <v>7</v>
      </c>
      <c r="B12">
        <v>184</v>
      </c>
      <c r="C12">
        <v>22</v>
      </c>
      <c r="D12">
        <v>10</v>
      </c>
      <c r="E12">
        <v>13</v>
      </c>
      <c r="F12">
        <v>0</v>
      </c>
      <c r="G12">
        <v>2</v>
      </c>
      <c r="H12">
        <v>21</v>
      </c>
      <c r="I12">
        <v>1</v>
      </c>
      <c r="J12">
        <v>1</v>
      </c>
      <c r="K12">
        <f t="shared" si="1"/>
        <v>218</v>
      </c>
      <c r="L12">
        <f t="shared" si="2"/>
        <v>23</v>
      </c>
      <c r="M12">
        <f t="shared" si="3"/>
        <v>13</v>
      </c>
    </row>
    <row r="13" spans="1:13" ht="15.75" thickBot="1" x14ac:dyDescent="0.3">
      <c r="A13" s="2" t="s">
        <v>8</v>
      </c>
      <c r="B13">
        <v>44</v>
      </c>
      <c r="C13">
        <v>6</v>
      </c>
      <c r="D13">
        <v>5</v>
      </c>
      <c r="E13">
        <v>0</v>
      </c>
      <c r="F13">
        <v>0</v>
      </c>
      <c r="G13">
        <v>0</v>
      </c>
      <c r="H13">
        <v>23</v>
      </c>
      <c r="I13">
        <v>1</v>
      </c>
      <c r="J13">
        <v>2</v>
      </c>
      <c r="K13">
        <f t="shared" si="1"/>
        <v>67</v>
      </c>
      <c r="L13">
        <f t="shared" si="2"/>
        <v>7</v>
      </c>
      <c r="M13">
        <f t="shared" si="3"/>
        <v>7</v>
      </c>
    </row>
    <row r="14" spans="1:13" ht="15.75" thickBot="1" x14ac:dyDescent="0.3">
      <c r="A14" s="2" t="s">
        <v>9</v>
      </c>
      <c r="B14">
        <v>95</v>
      </c>
      <c r="C14">
        <v>25</v>
      </c>
      <c r="D14">
        <v>7</v>
      </c>
      <c r="E14">
        <v>1</v>
      </c>
      <c r="F14">
        <v>0</v>
      </c>
      <c r="G14">
        <v>0</v>
      </c>
      <c r="H14">
        <v>7</v>
      </c>
      <c r="I14">
        <v>0</v>
      </c>
      <c r="J14">
        <v>4</v>
      </c>
      <c r="K14">
        <f t="shared" si="1"/>
        <v>103</v>
      </c>
      <c r="L14">
        <f t="shared" si="2"/>
        <v>25</v>
      </c>
      <c r="M14">
        <f t="shared" si="3"/>
        <v>11</v>
      </c>
    </row>
    <row r="15" spans="1:13" ht="15.75" thickBot="1" x14ac:dyDescent="0.3">
      <c r="A15" s="2" t="s">
        <v>10</v>
      </c>
      <c r="B15">
        <v>127</v>
      </c>
      <c r="C15">
        <v>7</v>
      </c>
      <c r="D15">
        <v>5</v>
      </c>
      <c r="E15">
        <v>1</v>
      </c>
      <c r="F15">
        <v>0</v>
      </c>
      <c r="G15">
        <v>0</v>
      </c>
      <c r="H15">
        <v>4</v>
      </c>
      <c r="I15">
        <v>1</v>
      </c>
      <c r="J15">
        <v>5</v>
      </c>
      <c r="K15">
        <f t="shared" si="1"/>
        <v>132</v>
      </c>
      <c r="L15">
        <f t="shared" si="2"/>
        <v>8</v>
      </c>
      <c r="M15">
        <f t="shared" si="3"/>
        <v>10</v>
      </c>
    </row>
    <row r="16" spans="1:13" ht="15.75" thickBot="1" x14ac:dyDescent="0.3">
      <c r="A16" s="2" t="s">
        <v>11</v>
      </c>
      <c r="B16">
        <v>924</v>
      </c>
      <c r="C16">
        <v>77</v>
      </c>
      <c r="D16">
        <v>60</v>
      </c>
      <c r="E16">
        <v>190</v>
      </c>
      <c r="F16">
        <v>13</v>
      </c>
      <c r="G16">
        <v>13</v>
      </c>
      <c r="H16">
        <v>269</v>
      </c>
      <c r="I16">
        <v>29</v>
      </c>
      <c r="J16">
        <v>16</v>
      </c>
      <c r="K16">
        <f t="shared" si="1"/>
        <v>1383</v>
      </c>
      <c r="L16">
        <f t="shared" si="2"/>
        <v>119</v>
      </c>
      <c r="M16">
        <f t="shared" si="3"/>
        <v>89</v>
      </c>
    </row>
    <row r="17" spans="1:15" ht="15.75" thickBot="1" x14ac:dyDescent="0.3">
      <c r="A17" s="2" t="s">
        <v>24</v>
      </c>
      <c r="B17">
        <v>485</v>
      </c>
      <c r="C17">
        <v>30</v>
      </c>
      <c r="D17">
        <v>41</v>
      </c>
      <c r="E17">
        <v>23</v>
      </c>
      <c r="F17">
        <v>0</v>
      </c>
      <c r="G17">
        <v>2</v>
      </c>
      <c r="H17">
        <v>43</v>
      </c>
      <c r="I17">
        <v>2</v>
      </c>
      <c r="J17">
        <v>7</v>
      </c>
      <c r="K17">
        <f t="shared" si="1"/>
        <v>551</v>
      </c>
      <c r="L17">
        <f t="shared" si="2"/>
        <v>32</v>
      </c>
      <c r="M17">
        <f t="shared" si="3"/>
        <v>50</v>
      </c>
    </row>
    <row r="18" spans="1:15" ht="15.75" thickBot="1" x14ac:dyDescent="0.3">
      <c r="A18" s="2" t="s">
        <v>12</v>
      </c>
      <c r="B18">
        <v>31</v>
      </c>
      <c r="C18">
        <v>0</v>
      </c>
      <c r="D18">
        <v>3</v>
      </c>
      <c r="E18">
        <v>0</v>
      </c>
      <c r="F18">
        <v>0</v>
      </c>
      <c r="G18">
        <v>1</v>
      </c>
      <c r="H18">
        <v>2</v>
      </c>
      <c r="I18">
        <v>0</v>
      </c>
      <c r="J18">
        <v>0</v>
      </c>
      <c r="K18">
        <f t="shared" si="1"/>
        <v>33</v>
      </c>
      <c r="L18">
        <f t="shared" si="2"/>
        <v>0</v>
      </c>
      <c r="M18">
        <f t="shared" si="3"/>
        <v>4</v>
      </c>
    </row>
    <row r="19" spans="1:15" ht="15.75" thickBot="1" x14ac:dyDescent="0.3">
      <c r="A19" s="2" t="s">
        <v>13</v>
      </c>
      <c r="B19">
        <v>93</v>
      </c>
      <c r="C19">
        <v>11</v>
      </c>
      <c r="D19">
        <v>11</v>
      </c>
      <c r="E19">
        <v>1</v>
      </c>
      <c r="F19">
        <v>1</v>
      </c>
      <c r="G19">
        <v>1</v>
      </c>
      <c r="H19">
        <v>3</v>
      </c>
      <c r="I19">
        <v>0</v>
      </c>
      <c r="J19">
        <v>2</v>
      </c>
      <c r="K19">
        <f t="shared" si="1"/>
        <v>97</v>
      </c>
      <c r="L19">
        <f t="shared" si="2"/>
        <v>12</v>
      </c>
      <c r="M19">
        <f t="shared" si="3"/>
        <v>14</v>
      </c>
    </row>
    <row r="20" spans="1:15" ht="15.75" thickBot="1" x14ac:dyDescent="0.3">
      <c r="A20" s="2" t="s">
        <v>14</v>
      </c>
      <c r="B20">
        <v>535</v>
      </c>
      <c r="C20">
        <v>21</v>
      </c>
      <c r="D20">
        <v>23</v>
      </c>
      <c r="E20">
        <v>53</v>
      </c>
      <c r="F20">
        <v>1</v>
      </c>
      <c r="G20">
        <v>6</v>
      </c>
      <c r="H20">
        <v>97</v>
      </c>
      <c r="I20">
        <v>6</v>
      </c>
      <c r="J20">
        <v>3</v>
      </c>
      <c r="K20">
        <f t="shared" si="1"/>
        <v>685</v>
      </c>
      <c r="L20">
        <f t="shared" si="2"/>
        <v>28</v>
      </c>
      <c r="M20">
        <f t="shared" si="3"/>
        <v>32</v>
      </c>
    </row>
    <row r="21" spans="1:15" ht="15.75" thickBot="1" x14ac:dyDescent="0.3">
      <c r="A21" s="2" t="s">
        <v>15</v>
      </c>
      <c r="B21">
        <v>75</v>
      </c>
      <c r="C21">
        <v>7</v>
      </c>
      <c r="D21">
        <v>7</v>
      </c>
      <c r="E21">
        <v>13</v>
      </c>
      <c r="F21">
        <v>3</v>
      </c>
      <c r="G21">
        <v>3</v>
      </c>
      <c r="H21">
        <v>8</v>
      </c>
      <c r="I21">
        <v>1</v>
      </c>
      <c r="J21">
        <v>1</v>
      </c>
      <c r="K21">
        <f t="shared" si="1"/>
        <v>96</v>
      </c>
      <c r="L21">
        <f t="shared" si="2"/>
        <v>11</v>
      </c>
      <c r="M21">
        <f t="shared" si="3"/>
        <v>11</v>
      </c>
    </row>
    <row r="22" spans="1:15" ht="15.75" thickBot="1" x14ac:dyDescent="0.3">
      <c r="A22" s="2" t="s">
        <v>16</v>
      </c>
      <c r="B22">
        <v>27</v>
      </c>
      <c r="C22">
        <v>4</v>
      </c>
      <c r="D22">
        <v>3</v>
      </c>
      <c r="E22">
        <v>8</v>
      </c>
      <c r="F22">
        <v>1</v>
      </c>
      <c r="G22">
        <v>0</v>
      </c>
      <c r="H22">
        <v>19</v>
      </c>
      <c r="I22">
        <v>0</v>
      </c>
      <c r="J22">
        <v>1</v>
      </c>
      <c r="K22">
        <f t="shared" si="1"/>
        <v>54</v>
      </c>
      <c r="L22">
        <f t="shared" si="2"/>
        <v>5</v>
      </c>
      <c r="M22">
        <f t="shared" si="3"/>
        <v>4</v>
      </c>
    </row>
    <row r="23" spans="1:15" ht="15.75" thickBot="1" x14ac:dyDescent="0.3">
      <c r="A23" s="2" t="s">
        <v>17</v>
      </c>
      <c r="B23">
        <v>63</v>
      </c>
      <c r="C23">
        <v>13</v>
      </c>
      <c r="D23">
        <v>2</v>
      </c>
      <c r="E23">
        <v>8</v>
      </c>
      <c r="F23">
        <v>0</v>
      </c>
      <c r="G23">
        <v>0</v>
      </c>
      <c r="H23">
        <v>14</v>
      </c>
      <c r="I23">
        <v>0</v>
      </c>
      <c r="J23">
        <v>1</v>
      </c>
      <c r="K23">
        <f t="shared" si="1"/>
        <v>85</v>
      </c>
      <c r="L23">
        <f t="shared" si="2"/>
        <v>13</v>
      </c>
      <c r="M23">
        <f t="shared" si="3"/>
        <v>3</v>
      </c>
    </row>
    <row r="24" spans="1:15" ht="15.75" thickBot="1" x14ac:dyDescent="0.3">
      <c r="A24" s="2" t="s">
        <v>18</v>
      </c>
      <c r="B24">
        <v>14</v>
      </c>
      <c r="C24">
        <v>3</v>
      </c>
      <c r="D24"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f t="shared" si="1"/>
        <v>14</v>
      </c>
      <c r="L24">
        <f t="shared" si="2"/>
        <v>3</v>
      </c>
      <c r="M24">
        <f t="shared" si="3"/>
        <v>1</v>
      </c>
    </row>
    <row r="25" spans="1:15" ht="15.75" thickBot="1" x14ac:dyDescent="0.3">
      <c r="A25" s="3" t="s">
        <v>23</v>
      </c>
      <c r="B25" s="6">
        <f>SUM(B8:B24)</f>
        <v>3479</v>
      </c>
      <c r="C25" s="6">
        <f t="shared" ref="C25:D25" si="4">SUM(C8:C24)</f>
        <v>300</v>
      </c>
      <c r="D25" s="6">
        <f t="shared" si="4"/>
        <v>229</v>
      </c>
      <c r="E25" s="6">
        <f>SUM(E8:E24)</f>
        <v>347</v>
      </c>
      <c r="F25" s="6">
        <f t="shared" ref="F25:G25" si="5">SUM(F8:F24)</f>
        <v>24</v>
      </c>
      <c r="G25" s="6">
        <f t="shared" si="5"/>
        <v>33</v>
      </c>
      <c r="H25" s="6">
        <f>SUM(H8:H24)</f>
        <v>665</v>
      </c>
      <c r="I25" s="6">
        <f t="shared" ref="I25:J25" si="6">SUM(I8:I24)</f>
        <v>47</v>
      </c>
      <c r="J25" s="6">
        <f t="shared" si="6"/>
        <v>53</v>
      </c>
      <c r="K25" s="6">
        <f t="shared" si="1"/>
        <v>4491</v>
      </c>
      <c r="L25" s="6">
        <f t="shared" si="2"/>
        <v>371</v>
      </c>
      <c r="M25" s="6">
        <f t="shared" si="3"/>
        <v>315</v>
      </c>
      <c r="N25" s="25"/>
      <c r="O25" s="25"/>
    </row>
    <row r="28" spans="1:15" x14ac:dyDescent="0.25">
      <c r="A28" s="34" t="s">
        <v>1</v>
      </c>
      <c r="B28" s="31" t="s">
        <v>33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15" ht="24" customHeight="1" x14ac:dyDescent="0.25">
      <c r="A29" s="33"/>
      <c r="B29" s="34" t="s">
        <v>30</v>
      </c>
      <c r="C29" s="35"/>
      <c r="D29" s="35"/>
      <c r="E29" s="34" t="s">
        <v>31</v>
      </c>
      <c r="F29" s="35"/>
      <c r="G29" s="35"/>
      <c r="H29" s="34" t="s">
        <v>32</v>
      </c>
      <c r="I29" s="35"/>
      <c r="J29" s="35"/>
      <c r="K29" s="34" t="s">
        <v>2</v>
      </c>
      <c r="L29" s="35"/>
      <c r="M29" s="35"/>
    </row>
    <row r="30" spans="1:15" ht="51" x14ac:dyDescent="0.25">
      <c r="A30" s="33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 s="28">
        <v>43</v>
      </c>
      <c r="C31" s="28">
        <v>5</v>
      </c>
      <c r="D31" s="28">
        <v>5</v>
      </c>
      <c r="E31" s="28">
        <v>3</v>
      </c>
      <c r="F31" s="28">
        <v>0</v>
      </c>
      <c r="G31" s="28">
        <v>0</v>
      </c>
      <c r="H31" s="28">
        <v>2</v>
      </c>
      <c r="I31" s="28">
        <v>0</v>
      </c>
      <c r="J31" s="28">
        <v>1</v>
      </c>
      <c r="K31" s="28">
        <f>+B31+E31+H3</f>
        <v>46</v>
      </c>
      <c r="L31" s="28">
        <f t="shared" ref="L31:M31" si="7">+C31+F31+I3</f>
        <v>5</v>
      </c>
      <c r="M31" s="28">
        <f t="shared" si="7"/>
        <v>5</v>
      </c>
    </row>
    <row r="32" spans="1:15" ht="15.75" thickBot="1" x14ac:dyDescent="0.3">
      <c r="A32" s="2" t="s">
        <v>4</v>
      </c>
      <c r="B32">
        <v>6</v>
      </c>
      <c r="C32">
        <v>2</v>
      </c>
      <c r="D32">
        <v>1</v>
      </c>
      <c r="E32">
        <v>1</v>
      </c>
      <c r="F32">
        <v>0</v>
      </c>
      <c r="G32">
        <v>0</v>
      </c>
      <c r="H32">
        <v>2</v>
      </c>
      <c r="I32">
        <v>0</v>
      </c>
      <c r="J32">
        <v>2</v>
      </c>
      <c r="K32">
        <f t="shared" ref="K32:K47" si="8">+B32+E32+H4</f>
        <v>7</v>
      </c>
      <c r="L32">
        <f t="shared" ref="L32:L47" si="9">+C32+F32+I4</f>
        <v>2</v>
      </c>
      <c r="M32">
        <f t="shared" ref="M32:M47" si="10">+D32+G32+J4</f>
        <v>1</v>
      </c>
    </row>
    <row r="33" spans="1:15" ht="15.75" thickBot="1" x14ac:dyDescent="0.3">
      <c r="A33" s="2" t="s">
        <v>5</v>
      </c>
      <c r="B33">
        <v>2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f t="shared" si="8"/>
        <v>2</v>
      </c>
      <c r="L33">
        <f t="shared" si="9"/>
        <v>0</v>
      </c>
      <c r="M33">
        <f t="shared" si="10"/>
        <v>0</v>
      </c>
    </row>
    <row r="34" spans="1:15" ht="15.75" thickBot="1" x14ac:dyDescent="0.3">
      <c r="A34" s="2" t="s">
        <v>6</v>
      </c>
      <c r="B34">
        <v>16</v>
      </c>
      <c r="C34">
        <v>0</v>
      </c>
      <c r="D34">
        <v>0</v>
      </c>
      <c r="E34">
        <v>0</v>
      </c>
      <c r="F34">
        <v>2</v>
      </c>
      <c r="G34">
        <v>0</v>
      </c>
      <c r="H34">
        <v>2</v>
      </c>
      <c r="I34">
        <v>0</v>
      </c>
      <c r="J34">
        <v>0</v>
      </c>
      <c r="K34">
        <f>+B34+E34+H34</f>
        <v>18</v>
      </c>
      <c r="L34">
        <f t="shared" ref="L34:M35" si="11">+C34+F34+I34</f>
        <v>2</v>
      </c>
      <c r="M34">
        <f t="shared" si="11"/>
        <v>0</v>
      </c>
    </row>
    <row r="35" spans="1:15" ht="15.75" thickBot="1" x14ac:dyDescent="0.3">
      <c r="A35" s="2" t="s">
        <v>7</v>
      </c>
      <c r="B35">
        <v>17</v>
      </c>
      <c r="C35">
        <v>4</v>
      </c>
      <c r="D35">
        <v>1</v>
      </c>
      <c r="E35">
        <v>1</v>
      </c>
      <c r="F35">
        <v>1</v>
      </c>
      <c r="G35">
        <v>2</v>
      </c>
      <c r="H35">
        <v>1</v>
      </c>
      <c r="I35">
        <v>0</v>
      </c>
      <c r="J35">
        <v>1</v>
      </c>
      <c r="K35">
        <f>+B35+E35+H35</f>
        <v>19</v>
      </c>
      <c r="L35">
        <f t="shared" si="11"/>
        <v>5</v>
      </c>
      <c r="M35">
        <f t="shared" si="11"/>
        <v>4</v>
      </c>
    </row>
    <row r="36" spans="1:15" ht="15.75" thickBot="1" x14ac:dyDescent="0.3">
      <c r="A36" s="2" t="s">
        <v>8</v>
      </c>
      <c r="B36">
        <v>3</v>
      </c>
      <c r="C36">
        <v>0</v>
      </c>
      <c r="D36">
        <v>1</v>
      </c>
      <c r="E36">
        <v>0</v>
      </c>
      <c r="F36">
        <v>0</v>
      </c>
      <c r="G36">
        <v>0</v>
      </c>
      <c r="H36">
        <v>2</v>
      </c>
      <c r="I36">
        <v>0</v>
      </c>
      <c r="J36">
        <v>3</v>
      </c>
      <c r="K36">
        <f t="shared" si="8"/>
        <v>113</v>
      </c>
      <c r="L36">
        <f t="shared" si="9"/>
        <v>4</v>
      </c>
      <c r="M36">
        <f t="shared" si="10"/>
        <v>9</v>
      </c>
    </row>
    <row r="37" spans="1:15" ht="15.75" thickBot="1" x14ac:dyDescent="0.3">
      <c r="A37" s="2" t="s">
        <v>9</v>
      </c>
      <c r="B37">
        <v>13</v>
      </c>
      <c r="C37">
        <v>0</v>
      </c>
      <c r="D37">
        <v>2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f t="shared" si="8"/>
        <v>31</v>
      </c>
      <c r="L37">
        <f t="shared" si="9"/>
        <v>2</v>
      </c>
      <c r="M37">
        <f t="shared" si="10"/>
        <v>4</v>
      </c>
    </row>
    <row r="38" spans="1:15" ht="15.75" thickBot="1" x14ac:dyDescent="0.3">
      <c r="A38" s="2" t="s">
        <v>10</v>
      </c>
      <c r="B38">
        <v>6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f t="shared" si="8"/>
        <v>20</v>
      </c>
      <c r="L38">
        <f t="shared" si="9"/>
        <v>0</v>
      </c>
      <c r="M38">
        <f t="shared" si="10"/>
        <v>0</v>
      </c>
    </row>
    <row r="39" spans="1:15" ht="15.75" thickBot="1" x14ac:dyDescent="0.3">
      <c r="A39" s="2" t="s">
        <v>11</v>
      </c>
      <c r="B39">
        <v>43</v>
      </c>
      <c r="C39">
        <v>9</v>
      </c>
      <c r="D39">
        <v>3</v>
      </c>
      <c r="E39">
        <v>7</v>
      </c>
      <c r="F39">
        <v>2</v>
      </c>
      <c r="G39">
        <v>0</v>
      </c>
      <c r="H39">
        <v>6</v>
      </c>
      <c r="I39">
        <v>3</v>
      </c>
      <c r="J39">
        <v>4</v>
      </c>
      <c r="K39">
        <f t="shared" si="8"/>
        <v>63</v>
      </c>
      <c r="L39">
        <f t="shared" si="9"/>
        <v>11</v>
      </c>
      <c r="M39">
        <f t="shared" si="10"/>
        <v>3</v>
      </c>
    </row>
    <row r="40" spans="1:15" ht="15.75" thickBot="1" x14ac:dyDescent="0.3">
      <c r="A40" s="2" t="s">
        <v>24</v>
      </c>
      <c r="B40">
        <v>15</v>
      </c>
      <c r="C40">
        <v>3</v>
      </c>
      <c r="D40">
        <v>4</v>
      </c>
      <c r="E40">
        <v>0</v>
      </c>
      <c r="F40">
        <v>0</v>
      </c>
      <c r="G40">
        <v>0</v>
      </c>
      <c r="H40">
        <v>3</v>
      </c>
      <c r="I40">
        <v>0</v>
      </c>
      <c r="J40">
        <v>0</v>
      </c>
      <c r="K40">
        <f t="shared" si="8"/>
        <v>36</v>
      </c>
      <c r="L40">
        <f t="shared" si="9"/>
        <v>4</v>
      </c>
      <c r="M40">
        <f t="shared" si="10"/>
        <v>5</v>
      </c>
    </row>
    <row r="41" spans="1:15" ht="15.75" thickBot="1" x14ac:dyDescent="0.3">
      <c r="A41" s="2" t="s">
        <v>12</v>
      </c>
      <c r="B41">
        <v>1</v>
      </c>
      <c r="C41">
        <v>1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f t="shared" si="8"/>
        <v>24</v>
      </c>
      <c r="L41">
        <f t="shared" si="9"/>
        <v>2</v>
      </c>
      <c r="M41">
        <f t="shared" si="10"/>
        <v>2</v>
      </c>
    </row>
    <row r="42" spans="1:15" ht="15.75" thickBot="1" x14ac:dyDescent="0.3">
      <c r="A42" s="2" t="s">
        <v>13</v>
      </c>
      <c r="B42">
        <v>11</v>
      </c>
      <c r="C42">
        <v>0</v>
      </c>
      <c r="D42">
        <v>0</v>
      </c>
      <c r="E42">
        <v>0</v>
      </c>
      <c r="F42">
        <v>0</v>
      </c>
      <c r="G42">
        <v>0</v>
      </c>
      <c r="H42">
        <v>2</v>
      </c>
      <c r="I42">
        <v>0</v>
      </c>
      <c r="J42">
        <v>0</v>
      </c>
      <c r="K42">
        <f t="shared" si="8"/>
        <v>18</v>
      </c>
      <c r="L42">
        <f t="shared" si="9"/>
        <v>0</v>
      </c>
      <c r="M42">
        <f t="shared" si="10"/>
        <v>4</v>
      </c>
    </row>
    <row r="43" spans="1:15" ht="15.75" thickBot="1" x14ac:dyDescent="0.3">
      <c r="A43" s="2" t="s">
        <v>14</v>
      </c>
      <c r="B43">
        <v>44</v>
      </c>
      <c r="C43">
        <v>6</v>
      </c>
      <c r="D43">
        <v>3</v>
      </c>
      <c r="E43">
        <v>3</v>
      </c>
      <c r="F43">
        <v>0</v>
      </c>
      <c r="G43">
        <v>2</v>
      </c>
      <c r="H43">
        <v>6</v>
      </c>
      <c r="I43">
        <v>0</v>
      </c>
      <c r="J43">
        <v>1</v>
      </c>
      <c r="K43">
        <f t="shared" si="8"/>
        <v>51</v>
      </c>
      <c r="L43">
        <f t="shared" si="9"/>
        <v>7</v>
      </c>
      <c r="M43">
        <f t="shared" si="10"/>
        <v>10</v>
      </c>
    </row>
    <row r="44" spans="1:15" ht="15.75" thickBot="1" x14ac:dyDescent="0.3">
      <c r="A44" s="2" t="s">
        <v>15</v>
      </c>
      <c r="B44">
        <v>7</v>
      </c>
      <c r="C44">
        <v>0</v>
      </c>
      <c r="D44">
        <v>0</v>
      </c>
      <c r="E44">
        <v>1</v>
      </c>
      <c r="F44">
        <v>0</v>
      </c>
      <c r="G44">
        <v>0</v>
      </c>
      <c r="H44">
        <v>0</v>
      </c>
      <c r="I44">
        <v>0</v>
      </c>
      <c r="J44">
        <v>0</v>
      </c>
      <c r="K44">
        <f t="shared" si="8"/>
        <v>277</v>
      </c>
      <c r="L44">
        <f t="shared" si="9"/>
        <v>29</v>
      </c>
      <c r="M44">
        <f t="shared" si="10"/>
        <v>16</v>
      </c>
    </row>
    <row r="45" spans="1:15" ht="15.75" thickBot="1" x14ac:dyDescent="0.3">
      <c r="A45" s="2" t="s">
        <v>16</v>
      </c>
      <c r="B45">
        <v>5</v>
      </c>
      <c r="C45">
        <v>0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f t="shared" si="8"/>
        <v>48</v>
      </c>
      <c r="L45">
        <f t="shared" si="9"/>
        <v>2</v>
      </c>
      <c r="M45">
        <f t="shared" si="10"/>
        <v>9</v>
      </c>
    </row>
    <row r="46" spans="1:15" ht="15.75" thickBot="1" x14ac:dyDescent="0.3">
      <c r="A46" s="2" t="s">
        <v>17</v>
      </c>
      <c r="B46">
        <v>11</v>
      </c>
      <c r="C46">
        <v>2</v>
      </c>
      <c r="D46">
        <v>0</v>
      </c>
      <c r="E46">
        <v>1</v>
      </c>
      <c r="F46">
        <v>0</v>
      </c>
      <c r="G46">
        <v>1</v>
      </c>
      <c r="H46">
        <v>0</v>
      </c>
      <c r="I46">
        <v>0</v>
      </c>
      <c r="J46">
        <v>0</v>
      </c>
      <c r="K46">
        <f t="shared" si="8"/>
        <v>14</v>
      </c>
      <c r="L46">
        <f t="shared" si="9"/>
        <v>2</v>
      </c>
      <c r="M46">
        <f t="shared" si="10"/>
        <v>1</v>
      </c>
    </row>
    <row r="47" spans="1:15" ht="15.75" thickBot="1" x14ac:dyDescent="0.3">
      <c r="A47" s="2" t="s">
        <v>18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f t="shared" si="8"/>
        <v>4</v>
      </c>
      <c r="L47">
        <f t="shared" si="9"/>
        <v>0</v>
      </c>
      <c r="M47">
        <f t="shared" si="10"/>
        <v>2</v>
      </c>
    </row>
    <row r="48" spans="1:15" ht="15.75" thickBot="1" x14ac:dyDescent="0.3">
      <c r="A48" s="3" t="s">
        <v>23</v>
      </c>
      <c r="B48" s="6">
        <f>SUM(B31:B47)</f>
        <v>244</v>
      </c>
      <c r="C48" s="6">
        <f t="shared" ref="C48:D48" si="12">SUM(C31:C47)</f>
        <v>32</v>
      </c>
      <c r="D48" s="6">
        <f t="shared" si="12"/>
        <v>22</v>
      </c>
      <c r="E48" s="6">
        <f>SUM(E31:E47)</f>
        <v>17</v>
      </c>
      <c r="F48" s="6">
        <f t="shared" ref="F48:G48" si="13">SUM(F31:F47)</f>
        <v>5</v>
      </c>
      <c r="G48" s="6">
        <f t="shared" si="13"/>
        <v>5</v>
      </c>
      <c r="H48" s="6">
        <f>SUM(H31:H47)</f>
        <v>29</v>
      </c>
      <c r="I48" s="6">
        <f t="shared" ref="I48:J48" si="14">SUM(I31:I47)</f>
        <v>3</v>
      </c>
      <c r="J48" s="6">
        <f t="shared" si="14"/>
        <v>13</v>
      </c>
      <c r="K48" s="6">
        <f>+B48+E48+H48</f>
        <v>290</v>
      </c>
      <c r="L48" s="6">
        <f t="shared" ref="L48:M48" si="15">+C48+F48+I48</f>
        <v>40</v>
      </c>
      <c r="M48" s="6">
        <f t="shared" si="15"/>
        <v>40</v>
      </c>
      <c r="N48" s="25"/>
      <c r="O48" s="25"/>
    </row>
    <row r="51" spans="1:13" x14ac:dyDescent="0.25">
      <c r="A51" s="34" t="s">
        <v>2</v>
      </c>
      <c r="B51" s="31" t="s">
        <v>33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24.75" customHeight="1" x14ac:dyDescent="0.25">
      <c r="A52" s="33"/>
      <c r="B52" s="34" t="s">
        <v>30</v>
      </c>
      <c r="C52" s="35"/>
      <c r="D52" s="35"/>
      <c r="E52" s="34" t="s">
        <v>31</v>
      </c>
      <c r="F52" s="35"/>
      <c r="G52" s="35"/>
      <c r="H52" s="34" t="s">
        <v>32</v>
      </c>
      <c r="I52" s="35"/>
      <c r="J52" s="35"/>
      <c r="K52" s="34" t="s">
        <v>2</v>
      </c>
      <c r="L52" s="35"/>
      <c r="M52" s="35"/>
    </row>
    <row r="53" spans="1:13" ht="51" x14ac:dyDescent="0.25">
      <c r="A53" s="33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f>+B31+B8</f>
        <v>563</v>
      </c>
      <c r="C54">
        <f t="shared" ref="C54:M54" si="16">+C31+C8</f>
        <v>48</v>
      </c>
      <c r="D54">
        <f t="shared" si="16"/>
        <v>33</v>
      </c>
      <c r="E54">
        <f t="shared" si="16"/>
        <v>27</v>
      </c>
      <c r="F54">
        <f t="shared" si="16"/>
        <v>1</v>
      </c>
      <c r="G54">
        <f t="shared" si="16"/>
        <v>3</v>
      </c>
      <c r="H54">
        <f t="shared" si="16"/>
        <v>112</v>
      </c>
      <c r="I54">
        <f t="shared" si="16"/>
        <v>4</v>
      </c>
      <c r="J54">
        <f t="shared" si="16"/>
        <v>9</v>
      </c>
      <c r="K54">
        <f t="shared" si="16"/>
        <v>700</v>
      </c>
      <c r="L54">
        <f t="shared" si="16"/>
        <v>53</v>
      </c>
      <c r="M54">
        <f t="shared" si="16"/>
        <v>44</v>
      </c>
    </row>
    <row r="55" spans="1:13" ht="15.75" thickBot="1" x14ac:dyDescent="0.3">
      <c r="A55" s="2" t="s">
        <v>4</v>
      </c>
      <c r="B55">
        <f t="shared" ref="B55:M55" si="17">+B32+B9</f>
        <v>62</v>
      </c>
      <c r="C55">
        <f t="shared" si="17"/>
        <v>23</v>
      </c>
      <c r="D55">
        <f t="shared" si="17"/>
        <v>8</v>
      </c>
      <c r="E55">
        <f t="shared" si="17"/>
        <v>6</v>
      </c>
      <c r="F55">
        <f t="shared" si="17"/>
        <v>4</v>
      </c>
      <c r="G55">
        <f t="shared" si="17"/>
        <v>1</v>
      </c>
      <c r="H55">
        <f t="shared" si="17"/>
        <v>20</v>
      </c>
      <c r="I55">
        <f t="shared" si="17"/>
        <v>2</v>
      </c>
      <c r="J55">
        <f t="shared" si="17"/>
        <v>4</v>
      </c>
      <c r="K55">
        <f t="shared" si="17"/>
        <v>86</v>
      </c>
      <c r="L55">
        <f t="shared" si="17"/>
        <v>29</v>
      </c>
      <c r="M55">
        <f t="shared" si="17"/>
        <v>11</v>
      </c>
    </row>
    <row r="56" spans="1:13" ht="15.75" thickBot="1" x14ac:dyDescent="0.3">
      <c r="A56" s="2" t="s">
        <v>5</v>
      </c>
      <c r="B56">
        <f t="shared" ref="B56:M56" si="18">+B33+B10</f>
        <v>52</v>
      </c>
      <c r="C56">
        <f t="shared" si="18"/>
        <v>2</v>
      </c>
      <c r="D56">
        <f t="shared" si="18"/>
        <v>11</v>
      </c>
      <c r="E56">
        <f t="shared" si="18"/>
        <v>4</v>
      </c>
      <c r="F56">
        <f t="shared" si="18"/>
        <v>0</v>
      </c>
      <c r="G56">
        <f t="shared" si="18"/>
        <v>1</v>
      </c>
      <c r="H56">
        <f t="shared" si="18"/>
        <v>15</v>
      </c>
      <c r="I56">
        <f t="shared" si="18"/>
        <v>0</v>
      </c>
      <c r="J56">
        <f t="shared" si="18"/>
        <v>0</v>
      </c>
      <c r="K56">
        <f t="shared" si="18"/>
        <v>70</v>
      </c>
      <c r="L56">
        <f t="shared" si="18"/>
        <v>2</v>
      </c>
      <c r="M56">
        <f t="shared" si="18"/>
        <v>12</v>
      </c>
    </row>
    <row r="57" spans="1:13" ht="15.75" thickBot="1" x14ac:dyDescent="0.3">
      <c r="A57" s="2" t="s">
        <v>6</v>
      </c>
      <c r="B57">
        <f t="shared" ref="B57:M57" si="19">+B34+B11</f>
        <v>172</v>
      </c>
      <c r="C57">
        <f t="shared" si="19"/>
        <v>8</v>
      </c>
      <c r="D57">
        <f t="shared" si="19"/>
        <v>5</v>
      </c>
      <c r="E57">
        <f t="shared" si="19"/>
        <v>3</v>
      </c>
      <c r="F57">
        <f t="shared" si="19"/>
        <v>2</v>
      </c>
      <c r="G57">
        <f t="shared" si="19"/>
        <v>0</v>
      </c>
      <c r="H57">
        <f t="shared" si="19"/>
        <v>15</v>
      </c>
      <c r="I57">
        <f t="shared" si="19"/>
        <v>0</v>
      </c>
      <c r="J57">
        <f t="shared" si="19"/>
        <v>0</v>
      </c>
      <c r="K57">
        <f t="shared" si="19"/>
        <v>190</v>
      </c>
      <c r="L57">
        <f t="shared" si="19"/>
        <v>10</v>
      </c>
      <c r="M57">
        <f t="shared" si="19"/>
        <v>5</v>
      </c>
    </row>
    <row r="58" spans="1:13" ht="15.75" thickBot="1" x14ac:dyDescent="0.3">
      <c r="A58" s="2" t="s">
        <v>7</v>
      </c>
      <c r="B58">
        <f t="shared" ref="B58:M58" si="20">+B35+B12</f>
        <v>201</v>
      </c>
      <c r="C58">
        <f t="shared" si="20"/>
        <v>26</v>
      </c>
      <c r="D58">
        <f t="shared" si="20"/>
        <v>11</v>
      </c>
      <c r="E58">
        <f t="shared" si="20"/>
        <v>14</v>
      </c>
      <c r="F58">
        <f t="shared" si="20"/>
        <v>1</v>
      </c>
      <c r="G58">
        <f t="shared" si="20"/>
        <v>4</v>
      </c>
      <c r="H58">
        <f t="shared" si="20"/>
        <v>22</v>
      </c>
      <c r="I58">
        <f t="shared" si="20"/>
        <v>1</v>
      </c>
      <c r="J58">
        <f t="shared" si="20"/>
        <v>2</v>
      </c>
      <c r="K58">
        <f t="shared" si="20"/>
        <v>237</v>
      </c>
      <c r="L58">
        <f t="shared" si="20"/>
        <v>28</v>
      </c>
      <c r="M58">
        <f t="shared" si="20"/>
        <v>17</v>
      </c>
    </row>
    <row r="59" spans="1:13" ht="15.75" thickBot="1" x14ac:dyDescent="0.3">
      <c r="A59" s="2" t="s">
        <v>8</v>
      </c>
      <c r="B59">
        <f t="shared" ref="B59:M59" si="21">+B36+B13</f>
        <v>47</v>
      </c>
      <c r="C59">
        <f t="shared" si="21"/>
        <v>6</v>
      </c>
      <c r="D59">
        <f t="shared" si="21"/>
        <v>6</v>
      </c>
      <c r="E59">
        <f t="shared" si="21"/>
        <v>0</v>
      </c>
      <c r="F59">
        <f t="shared" si="21"/>
        <v>0</v>
      </c>
      <c r="G59">
        <f t="shared" si="21"/>
        <v>0</v>
      </c>
      <c r="H59">
        <f t="shared" si="21"/>
        <v>25</v>
      </c>
      <c r="I59">
        <f t="shared" si="21"/>
        <v>1</v>
      </c>
      <c r="J59">
        <f t="shared" si="21"/>
        <v>5</v>
      </c>
      <c r="K59">
        <f t="shared" si="21"/>
        <v>180</v>
      </c>
      <c r="L59">
        <f t="shared" si="21"/>
        <v>11</v>
      </c>
      <c r="M59">
        <f t="shared" si="21"/>
        <v>16</v>
      </c>
    </row>
    <row r="60" spans="1:13" ht="15.75" thickBot="1" x14ac:dyDescent="0.3">
      <c r="A60" s="2" t="s">
        <v>9</v>
      </c>
      <c r="B60">
        <f t="shared" ref="B60:M60" si="22">+B37+B14</f>
        <v>108</v>
      </c>
      <c r="C60">
        <f t="shared" si="22"/>
        <v>25</v>
      </c>
      <c r="D60">
        <f t="shared" si="22"/>
        <v>9</v>
      </c>
      <c r="E60">
        <f t="shared" si="22"/>
        <v>1</v>
      </c>
      <c r="F60">
        <f t="shared" si="22"/>
        <v>0</v>
      </c>
      <c r="G60">
        <f t="shared" si="22"/>
        <v>0</v>
      </c>
      <c r="H60">
        <f t="shared" si="22"/>
        <v>8</v>
      </c>
      <c r="I60">
        <f t="shared" si="22"/>
        <v>0</v>
      </c>
      <c r="J60">
        <f t="shared" si="22"/>
        <v>4</v>
      </c>
      <c r="K60">
        <f t="shared" si="22"/>
        <v>134</v>
      </c>
      <c r="L60">
        <f t="shared" si="22"/>
        <v>27</v>
      </c>
      <c r="M60">
        <f t="shared" si="22"/>
        <v>15</v>
      </c>
    </row>
    <row r="61" spans="1:13" ht="15.75" thickBot="1" x14ac:dyDescent="0.3">
      <c r="A61" s="2" t="s">
        <v>10</v>
      </c>
      <c r="B61">
        <f t="shared" ref="B61:M61" si="23">+B38+B15</f>
        <v>133</v>
      </c>
      <c r="C61">
        <f t="shared" si="23"/>
        <v>7</v>
      </c>
      <c r="D61">
        <f t="shared" si="23"/>
        <v>5</v>
      </c>
      <c r="E61">
        <f t="shared" si="23"/>
        <v>1</v>
      </c>
      <c r="F61">
        <f t="shared" si="23"/>
        <v>0</v>
      </c>
      <c r="G61">
        <f t="shared" si="23"/>
        <v>0</v>
      </c>
      <c r="H61">
        <f t="shared" si="23"/>
        <v>4</v>
      </c>
      <c r="I61">
        <f t="shared" si="23"/>
        <v>1</v>
      </c>
      <c r="J61">
        <f t="shared" si="23"/>
        <v>6</v>
      </c>
      <c r="K61">
        <f t="shared" si="23"/>
        <v>152</v>
      </c>
      <c r="L61">
        <f t="shared" si="23"/>
        <v>8</v>
      </c>
      <c r="M61">
        <f t="shared" si="23"/>
        <v>10</v>
      </c>
    </row>
    <row r="62" spans="1:13" ht="15.75" thickBot="1" x14ac:dyDescent="0.3">
      <c r="A62" s="2" t="s">
        <v>11</v>
      </c>
      <c r="B62">
        <f t="shared" ref="B62:M62" si="24">+B39+B16</f>
        <v>967</v>
      </c>
      <c r="C62">
        <f t="shared" si="24"/>
        <v>86</v>
      </c>
      <c r="D62">
        <f t="shared" si="24"/>
        <v>63</v>
      </c>
      <c r="E62">
        <f t="shared" si="24"/>
        <v>197</v>
      </c>
      <c r="F62">
        <f t="shared" si="24"/>
        <v>15</v>
      </c>
      <c r="G62">
        <f t="shared" si="24"/>
        <v>13</v>
      </c>
      <c r="H62">
        <f t="shared" si="24"/>
        <v>275</v>
      </c>
      <c r="I62">
        <f t="shared" si="24"/>
        <v>32</v>
      </c>
      <c r="J62">
        <f t="shared" si="24"/>
        <v>20</v>
      </c>
      <c r="K62">
        <f t="shared" si="24"/>
        <v>1446</v>
      </c>
      <c r="L62">
        <f t="shared" si="24"/>
        <v>130</v>
      </c>
      <c r="M62">
        <f t="shared" si="24"/>
        <v>92</v>
      </c>
    </row>
    <row r="63" spans="1:13" ht="15.75" thickBot="1" x14ac:dyDescent="0.3">
      <c r="A63" s="2" t="s">
        <v>24</v>
      </c>
      <c r="B63">
        <f t="shared" ref="B63:M63" si="25">+B40+B17</f>
        <v>500</v>
      </c>
      <c r="C63">
        <f t="shared" si="25"/>
        <v>33</v>
      </c>
      <c r="D63">
        <f t="shared" si="25"/>
        <v>45</v>
      </c>
      <c r="E63">
        <f t="shared" si="25"/>
        <v>23</v>
      </c>
      <c r="F63">
        <f t="shared" si="25"/>
        <v>0</v>
      </c>
      <c r="G63">
        <f t="shared" si="25"/>
        <v>2</v>
      </c>
      <c r="H63">
        <f t="shared" si="25"/>
        <v>46</v>
      </c>
      <c r="I63">
        <f t="shared" si="25"/>
        <v>2</v>
      </c>
      <c r="J63">
        <f t="shared" si="25"/>
        <v>7</v>
      </c>
      <c r="K63">
        <f t="shared" si="25"/>
        <v>587</v>
      </c>
      <c r="L63">
        <f t="shared" si="25"/>
        <v>36</v>
      </c>
      <c r="M63">
        <f t="shared" si="25"/>
        <v>55</v>
      </c>
    </row>
    <row r="64" spans="1:13" ht="15.75" thickBot="1" x14ac:dyDescent="0.3">
      <c r="A64" s="2" t="s">
        <v>12</v>
      </c>
      <c r="B64">
        <f t="shared" ref="B64:M64" si="26">+B41+B18</f>
        <v>32</v>
      </c>
      <c r="C64">
        <f t="shared" si="26"/>
        <v>1</v>
      </c>
      <c r="D64">
        <f t="shared" si="26"/>
        <v>3</v>
      </c>
      <c r="E64">
        <f t="shared" si="26"/>
        <v>0</v>
      </c>
      <c r="F64">
        <f t="shared" si="26"/>
        <v>0</v>
      </c>
      <c r="G64">
        <f t="shared" si="26"/>
        <v>1</v>
      </c>
      <c r="H64">
        <f t="shared" si="26"/>
        <v>3</v>
      </c>
      <c r="I64">
        <f t="shared" si="26"/>
        <v>0</v>
      </c>
      <c r="J64">
        <f t="shared" si="26"/>
        <v>0</v>
      </c>
      <c r="K64">
        <f t="shared" si="26"/>
        <v>57</v>
      </c>
      <c r="L64">
        <f t="shared" si="26"/>
        <v>2</v>
      </c>
      <c r="M64">
        <f t="shared" si="26"/>
        <v>6</v>
      </c>
    </row>
    <row r="65" spans="1:13" ht="15.75" thickBot="1" x14ac:dyDescent="0.3">
      <c r="A65" s="2" t="s">
        <v>13</v>
      </c>
      <c r="B65">
        <f t="shared" ref="B65:M65" si="27">+B42+B19</f>
        <v>104</v>
      </c>
      <c r="C65">
        <f t="shared" si="27"/>
        <v>11</v>
      </c>
      <c r="D65">
        <f t="shared" si="27"/>
        <v>11</v>
      </c>
      <c r="E65">
        <f t="shared" si="27"/>
        <v>1</v>
      </c>
      <c r="F65">
        <f t="shared" si="27"/>
        <v>1</v>
      </c>
      <c r="G65">
        <f t="shared" si="27"/>
        <v>1</v>
      </c>
      <c r="H65">
        <f t="shared" si="27"/>
        <v>5</v>
      </c>
      <c r="I65">
        <f t="shared" si="27"/>
        <v>0</v>
      </c>
      <c r="J65">
        <f t="shared" si="27"/>
        <v>2</v>
      </c>
      <c r="K65">
        <f t="shared" si="27"/>
        <v>115</v>
      </c>
      <c r="L65">
        <f t="shared" si="27"/>
        <v>12</v>
      </c>
      <c r="M65">
        <f t="shared" si="27"/>
        <v>18</v>
      </c>
    </row>
    <row r="66" spans="1:13" ht="15.75" thickBot="1" x14ac:dyDescent="0.3">
      <c r="A66" s="2" t="s">
        <v>14</v>
      </c>
      <c r="B66">
        <f t="shared" ref="B66:M66" si="28">+B43+B20</f>
        <v>579</v>
      </c>
      <c r="C66">
        <f t="shared" si="28"/>
        <v>27</v>
      </c>
      <c r="D66">
        <f t="shared" si="28"/>
        <v>26</v>
      </c>
      <c r="E66">
        <f t="shared" si="28"/>
        <v>56</v>
      </c>
      <c r="F66">
        <f t="shared" si="28"/>
        <v>1</v>
      </c>
      <c r="G66">
        <f t="shared" si="28"/>
        <v>8</v>
      </c>
      <c r="H66">
        <f t="shared" si="28"/>
        <v>103</v>
      </c>
      <c r="I66">
        <f t="shared" si="28"/>
        <v>6</v>
      </c>
      <c r="J66">
        <f t="shared" si="28"/>
        <v>4</v>
      </c>
      <c r="K66">
        <f t="shared" si="28"/>
        <v>736</v>
      </c>
      <c r="L66">
        <f t="shared" si="28"/>
        <v>35</v>
      </c>
      <c r="M66">
        <f t="shared" si="28"/>
        <v>42</v>
      </c>
    </row>
    <row r="67" spans="1:13" ht="15.75" thickBot="1" x14ac:dyDescent="0.3">
      <c r="A67" s="2" t="s">
        <v>15</v>
      </c>
      <c r="B67">
        <f t="shared" ref="B67:M67" si="29">+B44+B21</f>
        <v>82</v>
      </c>
      <c r="C67">
        <f t="shared" si="29"/>
        <v>7</v>
      </c>
      <c r="D67">
        <f t="shared" si="29"/>
        <v>7</v>
      </c>
      <c r="E67">
        <f t="shared" si="29"/>
        <v>14</v>
      </c>
      <c r="F67">
        <f t="shared" si="29"/>
        <v>3</v>
      </c>
      <c r="G67">
        <f t="shared" si="29"/>
        <v>3</v>
      </c>
      <c r="H67">
        <f t="shared" si="29"/>
        <v>8</v>
      </c>
      <c r="I67">
        <f t="shared" si="29"/>
        <v>1</v>
      </c>
      <c r="J67">
        <f t="shared" si="29"/>
        <v>1</v>
      </c>
      <c r="K67">
        <f t="shared" si="29"/>
        <v>373</v>
      </c>
      <c r="L67">
        <f t="shared" si="29"/>
        <v>40</v>
      </c>
      <c r="M67">
        <f t="shared" si="29"/>
        <v>27</v>
      </c>
    </row>
    <row r="68" spans="1:13" ht="15.75" thickBot="1" x14ac:dyDescent="0.3">
      <c r="A68" s="2" t="s">
        <v>16</v>
      </c>
      <c r="B68">
        <f t="shared" ref="B68:M68" si="30">+B45+B22</f>
        <v>32</v>
      </c>
      <c r="C68">
        <f t="shared" si="30"/>
        <v>4</v>
      </c>
      <c r="D68">
        <f t="shared" si="30"/>
        <v>5</v>
      </c>
      <c r="E68">
        <f t="shared" si="30"/>
        <v>8</v>
      </c>
      <c r="F68">
        <f t="shared" si="30"/>
        <v>1</v>
      </c>
      <c r="G68">
        <f t="shared" si="30"/>
        <v>0</v>
      </c>
      <c r="H68">
        <f t="shared" si="30"/>
        <v>19</v>
      </c>
      <c r="I68">
        <f t="shared" si="30"/>
        <v>0</v>
      </c>
      <c r="J68">
        <f t="shared" si="30"/>
        <v>1</v>
      </c>
      <c r="K68">
        <f t="shared" si="30"/>
        <v>102</v>
      </c>
      <c r="L68">
        <f t="shared" si="30"/>
        <v>7</v>
      </c>
      <c r="M68">
        <f t="shared" si="30"/>
        <v>13</v>
      </c>
    </row>
    <row r="69" spans="1:13" ht="15.75" thickBot="1" x14ac:dyDescent="0.3">
      <c r="A69" s="2" t="s">
        <v>17</v>
      </c>
      <c r="B69">
        <f t="shared" ref="B69:M69" si="31">+B46+B23</f>
        <v>74</v>
      </c>
      <c r="C69">
        <f t="shared" si="31"/>
        <v>15</v>
      </c>
      <c r="D69">
        <f t="shared" si="31"/>
        <v>2</v>
      </c>
      <c r="E69">
        <f t="shared" si="31"/>
        <v>9</v>
      </c>
      <c r="F69">
        <f t="shared" si="31"/>
        <v>0</v>
      </c>
      <c r="G69">
        <f t="shared" si="31"/>
        <v>1</v>
      </c>
      <c r="H69">
        <f t="shared" si="31"/>
        <v>14</v>
      </c>
      <c r="I69">
        <f t="shared" si="31"/>
        <v>0</v>
      </c>
      <c r="J69">
        <f t="shared" si="31"/>
        <v>1</v>
      </c>
      <c r="K69">
        <f t="shared" si="31"/>
        <v>99</v>
      </c>
      <c r="L69">
        <f t="shared" si="31"/>
        <v>15</v>
      </c>
      <c r="M69">
        <f t="shared" si="31"/>
        <v>4</v>
      </c>
    </row>
    <row r="70" spans="1:13" ht="15.75" thickBot="1" x14ac:dyDescent="0.3">
      <c r="A70" s="2" t="s">
        <v>18</v>
      </c>
      <c r="B70">
        <f t="shared" ref="B70:M71" si="32">+B47+B24</f>
        <v>15</v>
      </c>
      <c r="C70">
        <f t="shared" si="32"/>
        <v>3</v>
      </c>
      <c r="D70">
        <f t="shared" si="32"/>
        <v>1</v>
      </c>
      <c r="E70">
        <f t="shared" si="32"/>
        <v>0</v>
      </c>
      <c r="F70">
        <f t="shared" si="32"/>
        <v>0</v>
      </c>
      <c r="G70">
        <f t="shared" si="32"/>
        <v>0</v>
      </c>
      <c r="H70">
        <f t="shared" si="32"/>
        <v>0</v>
      </c>
      <c r="I70">
        <f t="shared" si="32"/>
        <v>0</v>
      </c>
      <c r="J70">
        <f t="shared" si="32"/>
        <v>0</v>
      </c>
      <c r="K70">
        <f t="shared" si="32"/>
        <v>18</v>
      </c>
      <c r="L70">
        <f t="shared" si="32"/>
        <v>3</v>
      </c>
      <c r="M70">
        <f t="shared" si="32"/>
        <v>3</v>
      </c>
    </row>
    <row r="71" spans="1:13" ht="15.75" thickBot="1" x14ac:dyDescent="0.3">
      <c r="A71" s="3" t="s">
        <v>23</v>
      </c>
      <c r="B71" s="6">
        <f>+B48+B25</f>
        <v>3723</v>
      </c>
      <c r="C71" s="6">
        <f t="shared" si="32"/>
        <v>332</v>
      </c>
      <c r="D71" s="6">
        <f t="shared" si="32"/>
        <v>251</v>
      </c>
      <c r="E71" s="6">
        <f t="shared" si="32"/>
        <v>364</v>
      </c>
      <c r="F71" s="6">
        <f t="shared" si="32"/>
        <v>29</v>
      </c>
      <c r="G71" s="6">
        <f t="shared" si="32"/>
        <v>38</v>
      </c>
      <c r="H71" s="6">
        <f t="shared" si="32"/>
        <v>694</v>
      </c>
      <c r="I71" s="6">
        <f t="shared" si="32"/>
        <v>50</v>
      </c>
      <c r="J71" s="6">
        <f t="shared" si="32"/>
        <v>66</v>
      </c>
      <c r="K71" s="6">
        <f t="shared" si="32"/>
        <v>4781</v>
      </c>
      <c r="L71" s="6">
        <f t="shared" si="32"/>
        <v>411</v>
      </c>
      <c r="M71" s="6">
        <f t="shared" si="32"/>
        <v>355</v>
      </c>
    </row>
    <row r="74" spans="1:13" x14ac:dyDescent="0.25">
      <c r="D74" s="25"/>
      <c r="L74" s="25"/>
    </row>
  </sheetData>
  <mergeCells count="18">
    <mergeCell ref="A51:A53"/>
    <mergeCell ref="B51:M51"/>
    <mergeCell ref="B52:D52"/>
    <mergeCell ref="E52:G52"/>
    <mergeCell ref="H52:J52"/>
    <mergeCell ref="K52:M52"/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4" t="s">
        <v>34</v>
      </c>
      <c r="B5" s="31" t="s">
        <v>33</v>
      </c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</row>
    <row r="6" spans="1:13" ht="24.75" customHeight="1" x14ac:dyDescent="0.25">
      <c r="A6" s="33"/>
      <c r="B6" s="34" t="s">
        <v>30</v>
      </c>
      <c r="C6" s="35"/>
      <c r="D6" s="35"/>
      <c r="E6" s="34" t="s">
        <v>31</v>
      </c>
      <c r="F6" s="35"/>
      <c r="G6" s="35"/>
      <c r="H6" s="34" t="s">
        <v>32</v>
      </c>
      <c r="I6" s="35"/>
      <c r="J6" s="35"/>
      <c r="K6" s="34" t="s">
        <v>2</v>
      </c>
      <c r="L6" s="35"/>
      <c r="M6" s="35"/>
    </row>
    <row r="7" spans="1:13" ht="51" x14ac:dyDescent="0.25">
      <c r="A7" s="33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0.87986463620981392</v>
      </c>
      <c r="C8" s="23">
        <f>IF(('Sentencias TSJ'!$B8+'Sentencias TSJ'!$C8+'Sentencias TSJ'!$D8)=0,"-",'Sentencias TSJ'!C8/('Sentencias TSJ'!$B8+'Sentencias TSJ'!$C8+'Sentencias TSJ'!$D8))</f>
        <v>7.2758037225042302E-2</v>
      </c>
      <c r="D8" s="23">
        <f>IF(('Sentencias TSJ'!$B8+'Sentencias TSJ'!$C8+'Sentencias TSJ'!$D8)=0,"-",'Sentencias TSJ'!D8/('Sentencias TSJ'!$B8+'Sentencias TSJ'!$C8+'Sentencias TSJ'!$D8))</f>
        <v>4.7377326565143825E-2</v>
      </c>
      <c r="E8" s="23">
        <f>IF(('Sentencias TSJ'!$E8+'Sentencias TSJ'!$F8+'Sentencias TSJ'!$G8)=0,"-",'Sentencias TSJ'!E8/('Sentencias TSJ'!$E8+'Sentencias TSJ'!$F8+'Sentencias TSJ'!$G8))</f>
        <v>0.8571428571428571</v>
      </c>
      <c r="F8" s="23">
        <f>IF(('Sentencias TSJ'!$E8+'Sentencias TSJ'!$F8+'Sentencias TSJ'!$G8)=0,"-",'Sentencias TSJ'!F8/('Sentencias TSJ'!$E8+'Sentencias TSJ'!$F8+'Sentencias TSJ'!$G8))</f>
        <v>3.5714285714285712E-2</v>
      </c>
      <c r="G8" s="23">
        <f>IF(('Sentencias TSJ'!$E8+'Sentencias TSJ'!$F8+'Sentencias TSJ'!$G8)=0,"-",'Sentencias TSJ'!G8/('Sentencias TSJ'!$E8+'Sentencias TSJ'!$F8+'Sentencias TSJ'!$G8))</f>
        <v>0.10714285714285714</v>
      </c>
      <c r="H8" s="23">
        <f>IF(('Sentencias TSJ'!$H8+'Sentencias TSJ'!$I8+'Sentencias TSJ'!$J8)=0,"-",'Sentencias TSJ'!H8/('Sentencias TSJ'!$H8+'Sentencias TSJ'!$I8+'Sentencias TSJ'!$J8))</f>
        <v>0.90163934426229508</v>
      </c>
      <c r="I8" s="23">
        <f>IF(('Sentencias TSJ'!$H8+'Sentencias TSJ'!$I8+'Sentencias TSJ'!$J8)=0,"-",'Sentencias TSJ'!I8/('Sentencias TSJ'!$H8+'Sentencias TSJ'!$I8+'Sentencias TSJ'!$J8))</f>
        <v>3.2786885245901641E-2</v>
      </c>
      <c r="J8" s="23">
        <f>IF(('Sentencias TSJ'!$H8+'Sentencias TSJ'!$I8+'Sentencias TSJ'!$J8)=0,"-",'Sentencias TSJ'!J8/('Sentencias TSJ'!$H8+'Sentencias TSJ'!$I8+'Sentencias TSJ'!$J8))</f>
        <v>6.5573770491803282E-2</v>
      </c>
      <c r="K8" s="23">
        <f>IF(('Sentencias TSJ'!$K8+'Sentencias TSJ'!$L8+'Sentencias TSJ'!$M8)=0,"-",'Sentencias TSJ'!K8/('Sentencias TSJ'!$K8+'Sentencias TSJ'!$L8+'Sentencias TSJ'!$M8))</f>
        <v>0.88259109311740891</v>
      </c>
      <c r="L8" s="23">
        <f>IF(('Sentencias TSJ'!$K8+'Sentencias TSJ'!$L8+'Sentencias TSJ'!$M8)=0,"-",'Sentencias TSJ'!L8/('Sentencias TSJ'!$K8+'Sentencias TSJ'!$L8+'Sentencias TSJ'!$M8))</f>
        <v>6.4777327935222673E-2</v>
      </c>
      <c r="M8" s="23">
        <f>IF(('Sentencias TSJ'!$K8+'Sentencias TSJ'!$L8+'Sentencias TSJ'!$M8)=0,"-",'Sentencias TSJ'!M8/('Sentencias TSJ'!$K8+'Sentencias TSJ'!$L8+'Sentencias TSJ'!$M8))</f>
        <v>5.2631578947368418E-2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0.66666666666666663</v>
      </c>
      <c r="C9" s="23">
        <f>IF(('Sentencias TSJ'!$B9+'Sentencias TSJ'!$C9+'Sentencias TSJ'!$D9)=0,"-",'Sentencias TSJ'!C9/('Sentencias TSJ'!$B9+'Sentencias TSJ'!$C9+'Sentencias TSJ'!$D9))</f>
        <v>0.25</v>
      </c>
      <c r="D9" s="23">
        <f>IF(('Sentencias TSJ'!$B9+'Sentencias TSJ'!$C9+'Sentencias TSJ'!$D9)=0,"-",'Sentencias TSJ'!D9/('Sentencias TSJ'!$B9+'Sentencias TSJ'!$C9+'Sentencias TSJ'!$D9))</f>
        <v>8.3333333333333329E-2</v>
      </c>
      <c r="E9" s="23">
        <f>IF(('Sentencias TSJ'!$E9+'Sentencias TSJ'!$F9+'Sentencias TSJ'!$G9)=0,"-",'Sentencias TSJ'!E9/('Sentencias TSJ'!$E9+'Sentencias TSJ'!$F9+'Sentencias TSJ'!$G9))</f>
        <v>0.5</v>
      </c>
      <c r="F9" s="23">
        <f>IF(('Sentencias TSJ'!$E9+'Sentencias TSJ'!$F9+'Sentencias TSJ'!$G9)=0,"-",'Sentencias TSJ'!F9/('Sentencias TSJ'!$E9+'Sentencias TSJ'!$F9+'Sentencias TSJ'!$G9))</f>
        <v>0.4</v>
      </c>
      <c r="G9" s="23">
        <f>IF(('Sentencias TSJ'!$E9+'Sentencias TSJ'!$F9+'Sentencias TSJ'!$G9)=0,"-",'Sentencias TSJ'!G9/('Sentencias TSJ'!$E9+'Sentencias TSJ'!$F9+'Sentencias TSJ'!$G9))</f>
        <v>0.1</v>
      </c>
      <c r="H9" s="23">
        <f>IF(('Sentencias TSJ'!$H9+'Sentencias TSJ'!$I9+'Sentencias TSJ'!$J9)=0,"-",'Sentencias TSJ'!H9/('Sentencias TSJ'!$H9+'Sentencias TSJ'!$I9+'Sentencias TSJ'!$J9))</f>
        <v>0.81818181818181823</v>
      </c>
      <c r="I9" s="23">
        <f>IF(('Sentencias TSJ'!$H9+'Sentencias TSJ'!$I9+'Sentencias TSJ'!$J9)=0,"-",'Sentencias TSJ'!I9/('Sentencias TSJ'!$H9+'Sentencias TSJ'!$I9+'Sentencias TSJ'!$J9))</f>
        <v>9.0909090909090912E-2</v>
      </c>
      <c r="J9" s="23">
        <f>IF(('Sentencias TSJ'!$H9+'Sentencias TSJ'!$I9+'Sentencias TSJ'!$J9)=0,"-",'Sentencias TSJ'!J9/('Sentencias TSJ'!$H9+'Sentencias TSJ'!$I9+'Sentencias TSJ'!$J9))</f>
        <v>9.0909090909090912E-2</v>
      </c>
      <c r="K9" s="23">
        <f>IF(('Sentencias TSJ'!$K9+'Sentencias TSJ'!$L9+'Sentencias TSJ'!$M9)=0,"-",'Sentencias TSJ'!K9/('Sentencias TSJ'!$K9+'Sentencias TSJ'!$L9+'Sentencias TSJ'!$M9))</f>
        <v>0.68103448275862066</v>
      </c>
      <c r="L9" s="23">
        <f>IF(('Sentencias TSJ'!$K9+'Sentencias TSJ'!$L9+'Sentencias TSJ'!$M9)=0,"-",'Sentencias TSJ'!L9/('Sentencias TSJ'!$K9+'Sentencias TSJ'!$L9+'Sentencias TSJ'!$M9))</f>
        <v>0.23275862068965517</v>
      </c>
      <c r="M9" s="23">
        <f>IF(('Sentencias TSJ'!$K9+'Sentencias TSJ'!$L9+'Sentencias TSJ'!$M9)=0,"-",'Sentencias TSJ'!M9/('Sentencias TSJ'!$K9+'Sentencias TSJ'!$L9+'Sentencias TSJ'!$M9))</f>
        <v>8.6206896551724144E-2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0.79365079365079361</v>
      </c>
      <c r="C10" s="23">
        <f>IF(('Sentencias TSJ'!$B10+'Sentencias TSJ'!$C10+'Sentencias TSJ'!$D10)=0,"-",'Sentencias TSJ'!C10/('Sentencias TSJ'!$B10+'Sentencias TSJ'!$C10+'Sentencias TSJ'!$D10))</f>
        <v>3.1746031746031744E-2</v>
      </c>
      <c r="D10" s="23">
        <f>IF(('Sentencias TSJ'!$B10+'Sentencias TSJ'!$C10+'Sentencias TSJ'!$D10)=0,"-",'Sentencias TSJ'!D10/('Sentencias TSJ'!$B10+'Sentencias TSJ'!$C10+'Sentencias TSJ'!$D10))</f>
        <v>0.17460317460317459</v>
      </c>
      <c r="E10" s="23">
        <f>IF(('Sentencias TSJ'!$E10+'Sentencias TSJ'!$F10+'Sentencias TSJ'!$G10)=0,"-",'Sentencias TSJ'!E10/('Sentencias TSJ'!$E10+'Sentencias TSJ'!$F10+'Sentencias TSJ'!$G10))</f>
        <v>0.8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0.2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0.82926829268292679</v>
      </c>
      <c r="L10" s="23">
        <f>IF(('Sentencias TSJ'!$K10+'Sentencias TSJ'!$L10+'Sentencias TSJ'!$M10)=0,"-",'Sentencias TSJ'!L10/('Sentencias TSJ'!$K10+'Sentencias TSJ'!$L10+'Sentencias TSJ'!$M10))</f>
        <v>2.4390243902439025E-2</v>
      </c>
      <c r="M10" s="23">
        <f>IF(('Sentencias TSJ'!$K10+'Sentencias TSJ'!$L10+'Sentencias TSJ'!$M10)=0,"-",'Sentencias TSJ'!M10/('Sentencias TSJ'!$K10+'Sentencias TSJ'!$L10+'Sentencias TSJ'!$M10))</f>
        <v>0.14634146341463414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0.92307692307692313</v>
      </c>
      <c r="C11" s="23">
        <f>IF(('Sentencias TSJ'!$B11+'Sentencias TSJ'!$C11+'Sentencias TSJ'!$D11)=0,"-",'Sentencias TSJ'!C11/('Sentencias TSJ'!$B11+'Sentencias TSJ'!$C11+'Sentencias TSJ'!$D11))</f>
        <v>4.7337278106508875E-2</v>
      </c>
      <c r="D11" s="23">
        <f>IF(('Sentencias TSJ'!$B11+'Sentencias TSJ'!$C11+'Sentencias TSJ'!$D11)=0,"-",'Sentencias TSJ'!D11/('Sentencias TSJ'!$B11+'Sentencias TSJ'!$C11+'Sentencias TSJ'!$D11))</f>
        <v>2.9585798816568046E-2</v>
      </c>
      <c r="E11" s="23">
        <f>IF(('Sentencias TSJ'!$E11+'Sentencias TSJ'!$F11+'Sentencias TSJ'!$G11)=0,"-",'Sentencias TSJ'!E11/('Sentencias TSJ'!$E11+'Sentencias TSJ'!$F11+'Sentencias TSJ'!$G11))</f>
        <v>1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0.92972972972972978</v>
      </c>
      <c r="L11" s="23">
        <f>IF(('Sentencias TSJ'!$K11+'Sentencias TSJ'!$L11+'Sentencias TSJ'!$M11)=0,"-",'Sentencias TSJ'!L11/('Sentencias TSJ'!$K11+'Sentencias TSJ'!$L11+'Sentencias TSJ'!$M11))</f>
        <v>4.3243243243243246E-2</v>
      </c>
      <c r="M11" s="23">
        <f>IF(('Sentencias TSJ'!$K11+'Sentencias TSJ'!$L11+'Sentencias TSJ'!$M11)=0,"-",'Sentencias TSJ'!M11/('Sentencias TSJ'!$K11+'Sentencias TSJ'!$L11+'Sentencias TSJ'!$M11))</f>
        <v>2.7027027027027029E-2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0.85185185185185186</v>
      </c>
      <c r="C12" s="23">
        <f>IF(('Sentencias TSJ'!$B12+'Sentencias TSJ'!$C12+'Sentencias TSJ'!$D12)=0,"-",'Sentencias TSJ'!C12/('Sentencias TSJ'!$B12+'Sentencias TSJ'!$C12+'Sentencias TSJ'!$D12))</f>
        <v>0.10185185185185185</v>
      </c>
      <c r="D12" s="23">
        <f>IF(('Sentencias TSJ'!$B12+'Sentencias TSJ'!$C12+'Sentencias TSJ'!$D12)=0,"-",'Sentencias TSJ'!D12/('Sentencias TSJ'!$B12+'Sentencias TSJ'!$C12+'Sentencias TSJ'!$D12))</f>
        <v>4.6296296296296294E-2</v>
      </c>
      <c r="E12" s="23">
        <f>IF(('Sentencias TSJ'!$E12+'Sentencias TSJ'!$F12+'Sentencias TSJ'!$G12)=0,"-",'Sentencias TSJ'!E12/('Sentencias TSJ'!$E12+'Sentencias TSJ'!$F12+'Sentencias TSJ'!$G12))</f>
        <v>0.8666666666666667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0.13333333333333333</v>
      </c>
      <c r="H12" s="23">
        <f>IF(('Sentencias TSJ'!$H12+'Sentencias TSJ'!$I12+'Sentencias TSJ'!$J12)=0,"-",'Sentencias TSJ'!H12/('Sentencias TSJ'!$H12+'Sentencias TSJ'!$I12+'Sentencias TSJ'!$J12))</f>
        <v>0.91304347826086951</v>
      </c>
      <c r="I12" s="23">
        <f>IF(('Sentencias TSJ'!$H12+'Sentencias TSJ'!$I12+'Sentencias TSJ'!$J12)=0,"-",'Sentencias TSJ'!I12/('Sentencias TSJ'!$H12+'Sentencias TSJ'!$I12+'Sentencias TSJ'!$J12))</f>
        <v>4.3478260869565216E-2</v>
      </c>
      <c r="J12" s="23">
        <f>IF(('Sentencias TSJ'!$H12+'Sentencias TSJ'!$I12+'Sentencias TSJ'!$J12)=0,"-",'Sentencias TSJ'!J12/('Sentencias TSJ'!$H12+'Sentencias TSJ'!$I12+'Sentencias TSJ'!$J12))</f>
        <v>4.3478260869565216E-2</v>
      </c>
      <c r="K12" s="23">
        <f>IF(('Sentencias TSJ'!$K12+'Sentencias TSJ'!$L12+'Sentencias TSJ'!$M12)=0,"-",'Sentencias TSJ'!K12/('Sentencias TSJ'!$K12+'Sentencias TSJ'!$L12+'Sentencias TSJ'!$M12))</f>
        <v>0.8582677165354331</v>
      </c>
      <c r="L12" s="23">
        <f>IF(('Sentencias TSJ'!$K12+'Sentencias TSJ'!$L12+'Sentencias TSJ'!$M12)=0,"-",'Sentencias TSJ'!L12/('Sentencias TSJ'!$K12+'Sentencias TSJ'!$L12+'Sentencias TSJ'!$M12))</f>
        <v>9.055118110236221E-2</v>
      </c>
      <c r="M12" s="23">
        <f>IF(('Sentencias TSJ'!$K12+'Sentencias TSJ'!$L12+'Sentencias TSJ'!$M12)=0,"-",'Sentencias TSJ'!M12/('Sentencias TSJ'!$K12+'Sentencias TSJ'!$L12+'Sentencias TSJ'!$M12))</f>
        <v>5.1181102362204724E-2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</v>
      </c>
      <c r="C13" s="23">
        <f>IF(('Sentencias TSJ'!$B13+'Sentencias TSJ'!$C13+'Sentencias TSJ'!$D13)=0,"-",'Sentencias TSJ'!C13/('Sentencias TSJ'!$B13+'Sentencias TSJ'!$C13+'Sentencias TSJ'!$D13))</f>
        <v>0.10909090909090909</v>
      </c>
      <c r="D13" s="23">
        <f>IF(('Sentencias TSJ'!$B13+'Sentencias TSJ'!$C13+'Sentencias TSJ'!$D13)=0,"-",'Sentencias TSJ'!D13/('Sentencias TSJ'!$B13+'Sentencias TSJ'!$C13+'Sentencias TSJ'!$D13))</f>
        <v>9.0909090909090912E-2</v>
      </c>
      <c r="E13" s="23" t="str">
        <f>IF(('Sentencias TSJ'!$E13+'Sentencias TSJ'!$F13+'Sentencias TSJ'!$G13)=0,"-",'Sentencias TSJ'!E13/('Sentencias TSJ'!$E13+'Sentencias TSJ'!$F13+'Sentencias TSJ'!$G13))</f>
        <v>-</v>
      </c>
      <c r="F13" s="23" t="str">
        <f>IF(('Sentencias TSJ'!$E13+'Sentencias TSJ'!$F13+'Sentencias TSJ'!$G13)=0,"-",'Sentencias TSJ'!F13/('Sentencias TSJ'!$E13+'Sentencias TSJ'!$F13+'Sentencias TSJ'!$G13))</f>
        <v>-</v>
      </c>
      <c r="G13" s="23" t="str">
        <f>IF(('Sentencias TSJ'!$E13+'Sentencias TSJ'!$F13+'Sentencias TSJ'!$G13)=0,"-",'Sentencias TSJ'!G13/('Sentencias TSJ'!$E13+'Sentencias TSJ'!$F13+'Sentencias TSJ'!$G13))</f>
        <v>-</v>
      </c>
      <c r="H13" s="23">
        <f>IF(('Sentencias TSJ'!$H13+'Sentencias TSJ'!$I13+'Sentencias TSJ'!$J13)=0,"-",'Sentencias TSJ'!H13/('Sentencias TSJ'!$H13+'Sentencias TSJ'!$I13+'Sentencias TSJ'!$J13))</f>
        <v>0.88461538461538458</v>
      </c>
      <c r="I13" s="23">
        <f>IF(('Sentencias TSJ'!$H13+'Sentencias TSJ'!$I13+'Sentencias TSJ'!$J13)=0,"-",'Sentencias TSJ'!I13/('Sentencias TSJ'!$H13+'Sentencias TSJ'!$I13+'Sentencias TSJ'!$J13))</f>
        <v>3.8461538461538464E-2</v>
      </c>
      <c r="J13" s="23">
        <f>IF(('Sentencias TSJ'!$H13+'Sentencias TSJ'!$I13+'Sentencias TSJ'!$J13)=0,"-",'Sentencias TSJ'!J13/('Sentencias TSJ'!$H13+'Sentencias TSJ'!$I13+'Sentencias TSJ'!$J13))</f>
        <v>7.6923076923076927E-2</v>
      </c>
      <c r="K13" s="23">
        <f>IF(('Sentencias TSJ'!$K13+'Sentencias TSJ'!$L13+'Sentencias TSJ'!$M13)=0,"-",'Sentencias TSJ'!K13/('Sentencias TSJ'!$K13+'Sentencias TSJ'!$L13+'Sentencias TSJ'!$M13))</f>
        <v>0.8271604938271605</v>
      </c>
      <c r="L13" s="23">
        <f>IF(('Sentencias TSJ'!$K13+'Sentencias TSJ'!$L13+'Sentencias TSJ'!$M13)=0,"-",'Sentencias TSJ'!L13/('Sentencias TSJ'!$K13+'Sentencias TSJ'!$L13+'Sentencias TSJ'!$M13))</f>
        <v>8.6419753086419748E-2</v>
      </c>
      <c r="M13" s="23">
        <f>IF(('Sentencias TSJ'!$K13+'Sentencias TSJ'!$L13+'Sentencias TSJ'!$M13)=0,"-",'Sentencias TSJ'!M13/('Sentencias TSJ'!$K13+'Sentencias TSJ'!$L13+'Sentencias TSJ'!$M13))</f>
        <v>8.6419753086419748E-2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0.74803149606299213</v>
      </c>
      <c r="C14" s="23">
        <f>IF(('Sentencias TSJ'!$B14+'Sentencias TSJ'!$C14+'Sentencias TSJ'!$D14)=0,"-",'Sentencias TSJ'!C14/('Sentencias TSJ'!$B14+'Sentencias TSJ'!$C14+'Sentencias TSJ'!$D14))</f>
        <v>0.19685039370078741</v>
      </c>
      <c r="D14" s="23">
        <f>IF(('Sentencias TSJ'!$B14+'Sentencias TSJ'!$C14+'Sentencias TSJ'!$D14)=0,"-",'Sentencias TSJ'!D14/('Sentencias TSJ'!$B14+'Sentencias TSJ'!$C14+'Sentencias TSJ'!$D14))</f>
        <v>5.5118110236220472E-2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0.63636363636363635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0.36363636363636365</v>
      </c>
      <c r="K14" s="23">
        <f>IF(('Sentencias TSJ'!$K14+'Sentencias TSJ'!$L14+'Sentencias TSJ'!$M14)=0,"-",'Sentencias TSJ'!K14/('Sentencias TSJ'!$K14+'Sentencias TSJ'!$L14+'Sentencias TSJ'!$M14))</f>
        <v>0.74100719424460426</v>
      </c>
      <c r="L14" s="23">
        <f>IF(('Sentencias TSJ'!$K14+'Sentencias TSJ'!$L14+'Sentencias TSJ'!$M14)=0,"-",'Sentencias TSJ'!L14/('Sentencias TSJ'!$K14+'Sentencias TSJ'!$L14+'Sentencias TSJ'!$M14))</f>
        <v>0.17985611510791366</v>
      </c>
      <c r="M14" s="23">
        <f>IF(('Sentencias TSJ'!$K14+'Sentencias TSJ'!$L14+'Sentencias TSJ'!$M14)=0,"-",'Sentencias TSJ'!M14/('Sentencias TSJ'!$K14+'Sentencias TSJ'!$L14+'Sentencias TSJ'!$M14))</f>
        <v>7.9136690647482008E-2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0.91366906474820142</v>
      </c>
      <c r="C15" s="23">
        <f>IF(('Sentencias TSJ'!$B15+'Sentencias TSJ'!$C15+'Sentencias TSJ'!$D15)=0,"-",'Sentencias TSJ'!C15/('Sentencias TSJ'!$B15+'Sentencias TSJ'!$C15+'Sentencias TSJ'!$D15))</f>
        <v>5.0359712230215826E-2</v>
      </c>
      <c r="D15" s="23">
        <f>IF(('Sentencias TSJ'!$B15+'Sentencias TSJ'!$C15+'Sentencias TSJ'!$D15)=0,"-",'Sentencias TSJ'!D15/('Sentencias TSJ'!$B15+'Sentencias TSJ'!$C15+'Sentencias TSJ'!$D15))</f>
        <v>3.5971223021582732E-2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0.4</v>
      </c>
      <c r="I15" s="23">
        <f>IF(('Sentencias TSJ'!$H15+'Sentencias TSJ'!$I15+'Sentencias TSJ'!$J15)=0,"-",'Sentencias TSJ'!I15/('Sentencias TSJ'!$H15+'Sentencias TSJ'!$I15+'Sentencias TSJ'!$J15))</f>
        <v>0.1</v>
      </c>
      <c r="J15" s="23">
        <f>IF(('Sentencias TSJ'!$H15+'Sentencias TSJ'!$I15+'Sentencias TSJ'!$J15)=0,"-",'Sentencias TSJ'!J15/('Sentencias TSJ'!$H15+'Sentencias TSJ'!$I15+'Sentencias TSJ'!$J15))</f>
        <v>0.5</v>
      </c>
      <c r="K15" s="23">
        <f>IF(('Sentencias TSJ'!$K15+'Sentencias TSJ'!$L15+'Sentencias TSJ'!$M15)=0,"-",'Sentencias TSJ'!K15/('Sentencias TSJ'!$K15+'Sentencias TSJ'!$L15+'Sentencias TSJ'!$M15))</f>
        <v>0.88</v>
      </c>
      <c r="L15" s="23">
        <f>IF(('Sentencias TSJ'!$K15+'Sentencias TSJ'!$L15+'Sentencias TSJ'!$M15)=0,"-",'Sentencias TSJ'!L15/('Sentencias TSJ'!$K15+'Sentencias TSJ'!$L15+'Sentencias TSJ'!$M15))</f>
        <v>5.3333333333333337E-2</v>
      </c>
      <c r="M15" s="23">
        <f>IF(('Sentencias TSJ'!$K15+'Sentencias TSJ'!$L15+'Sentencias TSJ'!$M15)=0,"-",'Sentencias TSJ'!M15/('Sentencias TSJ'!$K15+'Sentencias TSJ'!$L15+'Sentencias TSJ'!$M15))</f>
        <v>6.6666666666666666E-2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0.87087653157398681</v>
      </c>
      <c r="C16" s="23">
        <f>IF(('Sentencias TSJ'!$B16+'Sentencias TSJ'!$C16+'Sentencias TSJ'!$D16)=0,"-",'Sentencias TSJ'!C16/('Sentencias TSJ'!$B16+'Sentencias TSJ'!$C16+'Sentencias TSJ'!$D16))</f>
        <v>7.2573044297832234E-2</v>
      </c>
      <c r="D16" s="23">
        <f>IF(('Sentencias TSJ'!$B16+'Sentencias TSJ'!$C16+'Sentencias TSJ'!$D16)=0,"-",'Sentencias TSJ'!D16/('Sentencias TSJ'!$B16+'Sentencias TSJ'!$C16+'Sentencias TSJ'!$D16))</f>
        <v>5.6550424128180961E-2</v>
      </c>
      <c r="E16" s="23">
        <f>IF(('Sentencias TSJ'!$E16+'Sentencias TSJ'!$F16+'Sentencias TSJ'!$G16)=0,"-",'Sentencias TSJ'!E16/('Sentencias TSJ'!$E16+'Sentencias TSJ'!$F16+'Sentencias TSJ'!$G16))</f>
        <v>0.87962962962962965</v>
      </c>
      <c r="F16" s="23">
        <f>IF(('Sentencias TSJ'!$E16+'Sentencias TSJ'!$F16+'Sentencias TSJ'!$G16)=0,"-",'Sentencias TSJ'!F16/('Sentencias TSJ'!$E16+'Sentencias TSJ'!$F16+'Sentencias TSJ'!$G16))</f>
        <v>6.0185185185185182E-2</v>
      </c>
      <c r="G16" s="23">
        <f>IF(('Sentencias TSJ'!$E16+'Sentencias TSJ'!$F16+'Sentencias TSJ'!$G16)=0,"-",'Sentencias TSJ'!G16/('Sentencias TSJ'!$E16+'Sentencias TSJ'!$F16+'Sentencias TSJ'!$G16))</f>
        <v>6.0185185185185182E-2</v>
      </c>
      <c r="H16" s="23">
        <f>IF(('Sentencias TSJ'!$H16+'Sentencias TSJ'!$I16+'Sentencias TSJ'!$J16)=0,"-",'Sentencias TSJ'!H16/('Sentencias TSJ'!$H16+'Sentencias TSJ'!$I16+'Sentencias TSJ'!$J16))</f>
        <v>0.85668789808917201</v>
      </c>
      <c r="I16" s="23">
        <f>IF(('Sentencias TSJ'!$H16+'Sentencias TSJ'!$I16+'Sentencias TSJ'!$J16)=0,"-",'Sentencias TSJ'!I16/('Sentencias TSJ'!$H16+'Sentencias TSJ'!$I16+'Sentencias TSJ'!$J16))</f>
        <v>9.2356687898089165E-2</v>
      </c>
      <c r="J16" s="23">
        <f>IF(('Sentencias TSJ'!$H16+'Sentencias TSJ'!$I16+'Sentencias TSJ'!$J16)=0,"-",'Sentencias TSJ'!J16/('Sentencias TSJ'!$H16+'Sentencias TSJ'!$I16+'Sentencias TSJ'!$J16))</f>
        <v>5.0955414012738856E-2</v>
      </c>
      <c r="K16" s="23">
        <f>IF(('Sentencias TSJ'!$K16+'Sentencias TSJ'!$L16+'Sentencias TSJ'!$M16)=0,"-",'Sentencias TSJ'!K16/('Sentencias TSJ'!$K16+'Sentencias TSJ'!$L16+'Sentencias TSJ'!$M16))</f>
        <v>0.86926461345065997</v>
      </c>
      <c r="L16" s="23">
        <f>IF(('Sentencias TSJ'!$K16+'Sentencias TSJ'!$L16+'Sentencias TSJ'!$M16)=0,"-",'Sentencias TSJ'!L16/('Sentencias TSJ'!$K16+'Sentencias TSJ'!$L16+'Sentencias TSJ'!$M16))</f>
        <v>7.4795725958516662E-2</v>
      </c>
      <c r="M16" s="23">
        <f>IF(('Sentencias TSJ'!$K16+'Sentencias TSJ'!$L16+'Sentencias TSJ'!$M16)=0,"-",'Sentencias TSJ'!M16/('Sentencias TSJ'!$K16+'Sentencias TSJ'!$L16+'Sentencias TSJ'!$M16))</f>
        <v>5.5939660590823378E-2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0.87230215827338131</v>
      </c>
      <c r="C17" s="23">
        <f>IF(('Sentencias TSJ'!$B17+'Sentencias TSJ'!$C17+'Sentencias TSJ'!$D17)=0,"-",'Sentencias TSJ'!C17/('Sentencias TSJ'!$B17+'Sentencias TSJ'!$C17+'Sentencias TSJ'!$D17))</f>
        <v>5.3956834532374098E-2</v>
      </c>
      <c r="D17" s="23">
        <f>IF(('Sentencias TSJ'!$B17+'Sentencias TSJ'!$C17+'Sentencias TSJ'!$D17)=0,"-",'Sentencias TSJ'!D17/('Sentencias TSJ'!$B17+'Sentencias TSJ'!$C17+'Sentencias TSJ'!$D17))</f>
        <v>7.3741007194244604E-2</v>
      </c>
      <c r="E17" s="23">
        <f>IF(('Sentencias TSJ'!$E17+'Sentencias TSJ'!$F17+'Sentencias TSJ'!$G17)=0,"-",'Sentencias TSJ'!E17/('Sentencias TSJ'!$E17+'Sentencias TSJ'!$F17+'Sentencias TSJ'!$G17))</f>
        <v>0.92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0.08</v>
      </c>
      <c r="H17" s="23">
        <f>IF(('Sentencias TSJ'!$H17+'Sentencias TSJ'!$I17+'Sentencias TSJ'!$J17)=0,"-",'Sentencias TSJ'!H17/('Sentencias TSJ'!$H17+'Sentencias TSJ'!$I17+'Sentencias TSJ'!$J17))</f>
        <v>0.82692307692307687</v>
      </c>
      <c r="I17" s="23">
        <f>IF(('Sentencias TSJ'!$H17+'Sentencias TSJ'!$I17+'Sentencias TSJ'!$J17)=0,"-",'Sentencias TSJ'!I17/('Sentencias TSJ'!$H17+'Sentencias TSJ'!$I17+'Sentencias TSJ'!$J17))</f>
        <v>3.8461538461538464E-2</v>
      </c>
      <c r="J17" s="23">
        <f>IF(('Sentencias TSJ'!$H17+'Sentencias TSJ'!$I17+'Sentencias TSJ'!$J17)=0,"-",'Sentencias TSJ'!J17/('Sentencias TSJ'!$H17+'Sentencias TSJ'!$I17+'Sentencias TSJ'!$J17))</f>
        <v>0.13461538461538461</v>
      </c>
      <c r="K17" s="23">
        <f>IF(('Sentencias TSJ'!$K17+'Sentencias TSJ'!$L17+'Sentencias TSJ'!$M17)=0,"-",'Sentencias TSJ'!K17/('Sentencias TSJ'!$K17+'Sentencias TSJ'!$L17+'Sentencias TSJ'!$M17))</f>
        <v>0.87045813586097942</v>
      </c>
      <c r="L17" s="23">
        <f>IF(('Sentencias TSJ'!$K17+'Sentencias TSJ'!$L17+'Sentencias TSJ'!$M17)=0,"-",'Sentencias TSJ'!L17/('Sentencias TSJ'!$K17+'Sentencias TSJ'!$L17+'Sentencias TSJ'!$M17))</f>
        <v>5.0552922590837282E-2</v>
      </c>
      <c r="M17" s="23">
        <f>IF(('Sentencias TSJ'!$K17+'Sentencias TSJ'!$L17+'Sentencias TSJ'!$M17)=0,"-",'Sentencias TSJ'!M17/('Sentencias TSJ'!$K17+'Sentencias TSJ'!$L17+'Sentencias TSJ'!$M17))</f>
        <v>7.8988941548183256E-2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0.91176470588235292</v>
      </c>
      <c r="C18" s="23">
        <f>IF(('Sentencias TSJ'!$B18+'Sentencias TSJ'!$C18+'Sentencias TSJ'!$D18)=0,"-",'Sentencias TSJ'!C18/('Sentencias TSJ'!$B18+'Sentencias TSJ'!$C18+'Sentencias TSJ'!$D18))</f>
        <v>0</v>
      </c>
      <c r="D18" s="23">
        <f>IF(('Sentencias TSJ'!$B18+'Sentencias TSJ'!$C18+'Sentencias TSJ'!$D18)=0,"-",'Sentencias TSJ'!D18/('Sentencias TSJ'!$B18+'Sentencias TSJ'!$C18+'Sentencias TSJ'!$D18))</f>
        <v>8.8235294117647065E-2</v>
      </c>
      <c r="E18" s="23">
        <f>IF(('Sentencias TSJ'!$E18+'Sentencias TSJ'!$F18+'Sentencias TSJ'!$G18)=0,"-",'Sentencias TSJ'!E18/('Sentencias TSJ'!$E18+'Sentencias TSJ'!$F18+'Sentencias TSJ'!$G18))</f>
        <v>0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1</v>
      </c>
      <c r="H18" s="23">
        <f>IF(('Sentencias TSJ'!$H18+'Sentencias TSJ'!$I18+'Sentencias TSJ'!$J18)=0,"-",'Sentencias TSJ'!H18/('Sentencias TSJ'!$H18+'Sentencias TSJ'!$I18+'Sentencias TSJ'!$J18))</f>
        <v>1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</v>
      </c>
      <c r="K18" s="23">
        <f>IF(('Sentencias TSJ'!$K18+'Sentencias TSJ'!$L18+'Sentencias TSJ'!$M18)=0,"-",'Sentencias TSJ'!K18/('Sentencias TSJ'!$K18+'Sentencias TSJ'!$L18+'Sentencias TSJ'!$M18))</f>
        <v>0.89189189189189189</v>
      </c>
      <c r="L18" s="23">
        <f>IF(('Sentencias TSJ'!$K18+'Sentencias TSJ'!$L18+'Sentencias TSJ'!$M18)=0,"-",'Sentencias TSJ'!L18/('Sentencias TSJ'!$K18+'Sentencias TSJ'!$L18+'Sentencias TSJ'!$M18))</f>
        <v>0</v>
      </c>
      <c r="M18" s="23">
        <f>IF(('Sentencias TSJ'!$K18+'Sentencias TSJ'!$L18+'Sentencias TSJ'!$M18)=0,"-",'Sentencias TSJ'!M18/('Sentencias TSJ'!$K18+'Sentencias TSJ'!$L18+'Sentencias TSJ'!$M18))</f>
        <v>0.10810810810810811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0.80869565217391304</v>
      </c>
      <c r="C19" s="23">
        <f>IF(('Sentencias TSJ'!$B19+'Sentencias TSJ'!$C19+'Sentencias TSJ'!$D19)=0,"-",'Sentencias TSJ'!C19/('Sentencias TSJ'!$B19+'Sentencias TSJ'!$C19+'Sentencias TSJ'!$D19))</f>
        <v>9.5652173913043481E-2</v>
      </c>
      <c r="D19" s="23">
        <f>IF(('Sentencias TSJ'!$B19+'Sentencias TSJ'!$C19+'Sentencias TSJ'!$D19)=0,"-",'Sentencias TSJ'!D19/('Sentencias TSJ'!$B19+'Sentencias TSJ'!$C19+'Sentencias TSJ'!$D19))</f>
        <v>9.5652173913043481E-2</v>
      </c>
      <c r="E19" s="23">
        <f>IF(('Sentencias TSJ'!$E19+'Sentencias TSJ'!$F19+'Sentencias TSJ'!$G19)=0,"-",'Sentencias TSJ'!E19/('Sentencias TSJ'!$E19+'Sentencias TSJ'!$F19+'Sentencias TSJ'!$G19))</f>
        <v>0.33333333333333331</v>
      </c>
      <c r="F19" s="23">
        <f>IF(('Sentencias TSJ'!$E19+'Sentencias TSJ'!$F19+'Sentencias TSJ'!$G19)=0,"-",'Sentencias TSJ'!F19/('Sentencias TSJ'!$E19+'Sentencias TSJ'!$F19+'Sentencias TSJ'!$G19))</f>
        <v>0.33333333333333331</v>
      </c>
      <c r="G19" s="23">
        <f>IF(('Sentencias TSJ'!$E19+'Sentencias TSJ'!$F19+'Sentencias TSJ'!$G19)=0,"-",'Sentencias TSJ'!G19/('Sentencias TSJ'!$E19+'Sentencias TSJ'!$F19+'Sentencias TSJ'!$G19))</f>
        <v>0.33333333333333331</v>
      </c>
      <c r="H19" s="23">
        <f>IF(('Sentencias TSJ'!$H19+'Sentencias TSJ'!$I19+'Sentencias TSJ'!$J19)=0,"-",'Sentencias TSJ'!H19/('Sentencias TSJ'!$H19+'Sentencias TSJ'!$I19+'Sentencias TSJ'!$J19))</f>
        <v>0.6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0.4</v>
      </c>
      <c r="K19" s="23">
        <f>IF(('Sentencias TSJ'!$K19+'Sentencias TSJ'!$L19+'Sentencias TSJ'!$M19)=0,"-",'Sentencias TSJ'!K19/('Sentencias TSJ'!$K19+'Sentencias TSJ'!$L19+'Sentencias TSJ'!$M19))</f>
        <v>0.78861788617886175</v>
      </c>
      <c r="L19" s="23">
        <f>IF(('Sentencias TSJ'!$K19+'Sentencias TSJ'!$L19+'Sentencias TSJ'!$M19)=0,"-",'Sentencias TSJ'!L19/('Sentencias TSJ'!$K19+'Sentencias TSJ'!$L19+'Sentencias TSJ'!$M19))</f>
        <v>9.7560975609756101E-2</v>
      </c>
      <c r="M19" s="23">
        <f>IF(('Sentencias TSJ'!$K19+'Sentencias TSJ'!$L19+'Sentencias TSJ'!$M19)=0,"-",'Sentencias TSJ'!M19/('Sentencias TSJ'!$K19+'Sentencias TSJ'!$L19+'Sentencias TSJ'!$M19))</f>
        <v>0.11382113821138211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0.92400690846286704</v>
      </c>
      <c r="C20" s="23">
        <f>IF(('Sentencias TSJ'!$B20+'Sentencias TSJ'!$C20+'Sentencias TSJ'!$D20)=0,"-",'Sentencias TSJ'!C20/('Sentencias TSJ'!$B20+'Sentencias TSJ'!$C20+'Sentencias TSJ'!$D20))</f>
        <v>3.6269430051813469E-2</v>
      </c>
      <c r="D20" s="23">
        <f>IF(('Sentencias TSJ'!$B20+'Sentencias TSJ'!$C20+'Sentencias TSJ'!$D20)=0,"-",'Sentencias TSJ'!D20/('Sentencias TSJ'!$B20+'Sentencias TSJ'!$C20+'Sentencias TSJ'!$D20))</f>
        <v>3.9723661485319514E-2</v>
      </c>
      <c r="E20" s="23">
        <f>IF(('Sentencias TSJ'!$E20+'Sentencias TSJ'!$F20+'Sentencias TSJ'!$G20)=0,"-",'Sentencias TSJ'!E20/('Sentencias TSJ'!$E20+'Sentencias TSJ'!$F20+'Sentencias TSJ'!$G20))</f>
        <v>0.8833333333333333</v>
      </c>
      <c r="F20" s="23">
        <f>IF(('Sentencias TSJ'!$E20+'Sentencias TSJ'!$F20+'Sentencias TSJ'!$G20)=0,"-",'Sentencias TSJ'!F20/('Sentencias TSJ'!$E20+'Sentencias TSJ'!$F20+'Sentencias TSJ'!$G20))</f>
        <v>1.6666666666666666E-2</v>
      </c>
      <c r="G20" s="23">
        <f>IF(('Sentencias TSJ'!$E20+'Sentencias TSJ'!$F20+'Sentencias TSJ'!$G20)=0,"-",'Sentencias TSJ'!G20/('Sentencias TSJ'!$E20+'Sentencias TSJ'!$F20+'Sentencias TSJ'!$G20))</f>
        <v>0.1</v>
      </c>
      <c r="H20" s="23">
        <f>IF(('Sentencias TSJ'!$H20+'Sentencias TSJ'!$I20+'Sentencias TSJ'!$J20)=0,"-",'Sentencias TSJ'!H20/('Sentencias TSJ'!$H20+'Sentencias TSJ'!$I20+'Sentencias TSJ'!$J20))</f>
        <v>0.91509433962264153</v>
      </c>
      <c r="I20" s="23">
        <f>IF(('Sentencias TSJ'!$H20+'Sentencias TSJ'!$I20+'Sentencias TSJ'!$J20)=0,"-",'Sentencias TSJ'!I20/('Sentencias TSJ'!$H20+'Sentencias TSJ'!$I20+'Sentencias TSJ'!$J20))</f>
        <v>5.6603773584905662E-2</v>
      </c>
      <c r="J20" s="23">
        <f>IF(('Sentencias TSJ'!$H20+'Sentencias TSJ'!$I20+'Sentencias TSJ'!$J20)=0,"-",'Sentencias TSJ'!J20/('Sentencias TSJ'!$H20+'Sentencias TSJ'!$I20+'Sentencias TSJ'!$J20))</f>
        <v>2.8301886792452831E-2</v>
      </c>
      <c r="K20" s="23">
        <f>IF(('Sentencias TSJ'!$K20+'Sentencias TSJ'!$L20+'Sentencias TSJ'!$M20)=0,"-",'Sentencias TSJ'!K20/('Sentencias TSJ'!$K20+'Sentencias TSJ'!$L20+'Sentencias TSJ'!$M20))</f>
        <v>0.91946308724832215</v>
      </c>
      <c r="L20" s="23">
        <f>IF(('Sentencias TSJ'!$K20+'Sentencias TSJ'!$L20+'Sentencias TSJ'!$M20)=0,"-",'Sentencias TSJ'!L20/('Sentencias TSJ'!$K20+'Sentencias TSJ'!$L20+'Sentencias TSJ'!$M20))</f>
        <v>3.7583892617449662E-2</v>
      </c>
      <c r="M20" s="23">
        <f>IF(('Sentencias TSJ'!$K20+'Sentencias TSJ'!$L20+'Sentencias TSJ'!$M20)=0,"-",'Sentencias TSJ'!M20/('Sentencias TSJ'!$K20+'Sentencias TSJ'!$L20+'Sentencias TSJ'!$M20))</f>
        <v>4.2953020134228186E-2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0.84269662921348309</v>
      </c>
      <c r="C21" s="23">
        <f>IF(('Sentencias TSJ'!$B21+'Sentencias TSJ'!$C21+'Sentencias TSJ'!$D21)=0,"-",'Sentencias TSJ'!C21/('Sentencias TSJ'!$B21+'Sentencias TSJ'!$C21+'Sentencias TSJ'!$D21))</f>
        <v>7.8651685393258425E-2</v>
      </c>
      <c r="D21" s="23">
        <f>IF(('Sentencias TSJ'!$B21+'Sentencias TSJ'!$C21+'Sentencias TSJ'!$D21)=0,"-",'Sentencias TSJ'!D21/('Sentencias TSJ'!$B21+'Sentencias TSJ'!$C21+'Sentencias TSJ'!$D21))</f>
        <v>7.8651685393258425E-2</v>
      </c>
      <c r="E21" s="23">
        <f>IF(('Sentencias TSJ'!$E21+'Sentencias TSJ'!$F21+'Sentencias TSJ'!$G21)=0,"-",'Sentencias TSJ'!E21/('Sentencias TSJ'!$E21+'Sentencias TSJ'!$F21+'Sentencias TSJ'!$G21))</f>
        <v>0.68421052631578949</v>
      </c>
      <c r="F21" s="23">
        <f>IF(('Sentencias TSJ'!$E21+'Sentencias TSJ'!$F21+'Sentencias TSJ'!$G21)=0,"-",'Sentencias TSJ'!F21/('Sentencias TSJ'!$E21+'Sentencias TSJ'!$F21+'Sentencias TSJ'!$G21))</f>
        <v>0.15789473684210525</v>
      </c>
      <c r="G21" s="23">
        <f>IF(('Sentencias TSJ'!$E21+'Sentencias TSJ'!$F21+'Sentencias TSJ'!$G21)=0,"-",'Sentencias TSJ'!G21/('Sentencias TSJ'!$E21+'Sentencias TSJ'!$F21+'Sentencias TSJ'!$G21))</f>
        <v>0.15789473684210525</v>
      </c>
      <c r="H21" s="23">
        <f>IF(('Sentencias TSJ'!$H21+'Sentencias TSJ'!$I21+'Sentencias TSJ'!$J21)=0,"-",'Sentencias TSJ'!H21/('Sentencias TSJ'!$H21+'Sentencias TSJ'!$I21+'Sentencias TSJ'!$J21))</f>
        <v>0.8</v>
      </c>
      <c r="I21" s="23">
        <f>IF(('Sentencias TSJ'!$H21+'Sentencias TSJ'!$I21+'Sentencias TSJ'!$J21)=0,"-",'Sentencias TSJ'!I21/('Sentencias TSJ'!$H21+'Sentencias TSJ'!$I21+'Sentencias TSJ'!$J21))</f>
        <v>0.1</v>
      </c>
      <c r="J21" s="23">
        <f>IF(('Sentencias TSJ'!$H21+'Sentencias TSJ'!$I21+'Sentencias TSJ'!$J21)=0,"-",'Sentencias TSJ'!J21/('Sentencias TSJ'!$H21+'Sentencias TSJ'!$I21+'Sentencias TSJ'!$J21))</f>
        <v>0.1</v>
      </c>
      <c r="K21" s="23">
        <f>IF(('Sentencias TSJ'!$K21+'Sentencias TSJ'!$L21+'Sentencias TSJ'!$M21)=0,"-",'Sentencias TSJ'!K21/('Sentencias TSJ'!$K21+'Sentencias TSJ'!$L21+'Sentencias TSJ'!$M21))</f>
        <v>0.81355932203389836</v>
      </c>
      <c r="L21" s="23">
        <f>IF(('Sentencias TSJ'!$K21+'Sentencias TSJ'!$L21+'Sentencias TSJ'!$M21)=0,"-",'Sentencias TSJ'!L21/('Sentencias TSJ'!$K21+'Sentencias TSJ'!$L21+'Sentencias TSJ'!$M21))</f>
        <v>9.3220338983050849E-2</v>
      </c>
      <c r="M21" s="23">
        <f>IF(('Sentencias TSJ'!$K21+'Sentencias TSJ'!$L21+'Sentencias TSJ'!$M21)=0,"-",'Sentencias TSJ'!M21/('Sentencias TSJ'!$K21+'Sentencias TSJ'!$L21+'Sentencias TSJ'!$M21))</f>
        <v>9.3220338983050849E-2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0.79411764705882348</v>
      </c>
      <c r="C22" s="23">
        <f>IF(('Sentencias TSJ'!$B22+'Sentencias TSJ'!$C22+'Sentencias TSJ'!$D22)=0,"-",'Sentencias TSJ'!C22/('Sentencias TSJ'!$B22+'Sentencias TSJ'!$C22+'Sentencias TSJ'!$D22))</f>
        <v>0.11764705882352941</v>
      </c>
      <c r="D22" s="23">
        <f>IF(('Sentencias TSJ'!$B22+'Sentencias TSJ'!$C22+'Sentencias TSJ'!$D22)=0,"-",'Sentencias TSJ'!D22/('Sentencias TSJ'!$B22+'Sentencias TSJ'!$C22+'Sentencias TSJ'!$D22))</f>
        <v>8.8235294117647065E-2</v>
      </c>
      <c r="E22" s="23">
        <f>IF(('Sentencias TSJ'!$E22+'Sentencias TSJ'!$F22+'Sentencias TSJ'!$G22)=0,"-",'Sentencias TSJ'!E22/('Sentencias TSJ'!$E22+'Sentencias TSJ'!$F22+'Sentencias TSJ'!$G22))</f>
        <v>0.88888888888888884</v>
      </c>
      <c r="F22" s="23">
        <f>IF(('Sentencias TSJ'!$E22+'Sentencias TSJ'!$F22+'Sentencias TSJ'!$G22)=0,"-",'Sentencias TSJ'!F22/('Sentencias TSJ'!$E22+'Sentencias TSJ'!$F22+'Sentencias TSJ'!$G22))</f>
        <v>0.1111111111111111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0.95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0.05</v>
      </c>
      <c r="K22" s="23">
        <f>IF(('Sentencias TSJ'!$K22+'Sentencias TSJ'!$L22+'Sentencias TSJ'!$M22)=0,"-",'Sentencias TSJ'!K22/('Sentencias TSJ'!$K22+'Sentencias TSJ'!$L22+'Sentencias TSJ'!$M22))</f>
        <v>0.8571428571428571</v>
      </c>
      <c r="L22" s="23">
        <f>IF(('Sentencias TSJ'!$K22+'Sentencias TSJ'!$L22+'Sentencias TSJ'!$M22)=0,"-",'Sentencias TSJ'!L22/('Sentencias TSJ'!$K22+'Sentencias TSJ'!$L22+'Sentencias TSJ'!$M22))</f>
        <v>7.9365079365079361E-2</v>
      </c>
      <c r="M22" s="23">
        <f>IF(('Sentencias TSJ'!$K22+'Sentencias TSJ'!$L22+'Sentencias TSJ'!$M22)=0,"-",'Sentencias TSJ'!M22/('Sentencias TSJ'!$K22+'Sentencias TSJ'!$L22+'Sentencias TSJ'!$M22))</f>
        <v>6.3492063492063489E-2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0.80769230769230771</v>
      </c>
      <c r="C23" s="23">
        <f>IF(('Sentencias TSJ'!$B23+'Sentencias TSJ'!$C23+'Sentencias TSJ'!$D23)=0,"-",'Sentencias TSJ'!C23/('Sentencias TSJ'!$B23+'Sentencias TSJ'!$C23+'Sentencias TSJ'!$D23))</f>
        <v>0.16666666666666666</v>
      </c>
      <c r="D23" s="23">
        <f>IF(('Sentencias TSJ'!$B23+'Sentencias TSJ'!$C23+'Sentencias TSJ'!$D23)=0,"-",'Sentencias TSJ'!D23/('Sentencias TSJ'!$B23+'Sentencias TSJ'!$C23+'Sentencias TSJ'!$D23))</f>
        <v>2.564102564102564E-2</v>
      </c>
      <c r="E23" s="23">
        <f>IF(('Sentencias TSJ'!$E23+'Sentencias TSJ'!$F23+'Sentencias TSJ'!$G23)=0,"-",'Sentencias TSJ'!E23/('Sentencias TSJ'!$E23+'Sentencias TSJ'!$F23+'Sentencias TSJ'!$G23))</f>
        <v>1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0.93333333333333335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6.6666666666666666E-2</v>
      </c>
      <c r="K23" s="23">
        <f>IF(('Sentencias TSJ'!$K23+'Sentencias TSJ'!$L23+'Sentencias TSJ'!$M23)=0,"-",'Sentencias TSJ'!K23/('Sentencias TSJ'!$K23+'Sentencias TSJ'!$L23+'Sentencias TSJ'!$M23))</f>
        <v>0.84158415841584155</v>
      </c>
      <c r="L23" s="23">
        <f>IF(('Sentencias TSJ'!$K23+'Sentencias TSJ'!$L23+'Sentencias TSJ'!$M23)=0,"-",'Sentencias TSJ'!L23/('Sentencias TSJ'!$K23+'Sentencias TSJ'!$L23+'Sentencias TSJ'!$M23))</f>
        <v>0.12871287128712872</v>
      </c>
      <c r="M23" s="23">
        <f>IF(('Sentencias TSJ'!$K23+'Sentencias TSJ'!$L23+'Sentencias TSJ'!$M23)=0,"-",'Sentencias TSJ'!M23/('Sentencias TSJ'!$K23+'Sentencias TSJ'!$L23+'Sentencias TSJ'!$M23))</f>
        <v>2.9702970297029702E-2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0.77777777777777779</v>
      </c>
      <c r="C24" s="23">
        <f>IF(('Sentencias TSJ'!$B24+'Sentencias TSJ'!$C24+'Sentencias TSJ'!$D24)=0,"-",'Sentencias TSJ'!C24/('Sentencias TSJ'!$B24+'Sentencias TSJ'!$C24+'Sentencias TSJ'!$D24))</f>
        <v>0.16666666666666666</v>
      </c>
      <c r="D24" s="23">
        <f>IF(('Sentencias TSJ'!$B24+'Sentencias TSJ'!$C24+'Sentencias TSJ'!$D24)=0,"-",'Sentencias TSJ'!D24/('Sentencias TSJ'!$B24+'Sentencias TSJ'!$C24+'Sentencias TSJ'!$D24))</f>
        <v>5.5555555555555552E-2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0.77777777777777779</v>
      </c>
      <c r="L24" s="23">
        <f>IF(('Sentencias TSJ'!$K24+'Sentencias TSJ'!$L24+'Sentencias TSJ'!$M24)=0,"-",'Sentencias TSJ'!L24/('Sentencias TSJ'!$K24+'Sentencias TSJ'!$L24+'Sentencias TSJ'!$M24))</f>
        <v>0.16666666666666666</v>
      </c>
      <c r="M24" s="23">
        <f>IF(('Sentencias TSJ'!$K24+'Sentencias TSJ'!$L24+'Sentencias TSJ'!$M24)=0,"-",'Sentencias TSJ'!M24/('Sentencias TSJ'!$K24+'Sentencias TSJ'!$L24+'Sentencias TSJ'!$M24))</f>
        <v>5.5555555555555552E-2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0.86801397205588826</v>
      </c>
      <c r="C25" s="7">
        <f>IF(('Sentencias TSJ'!$B25+'Sentencias TSJ'!$C25+'Sentencias TSJ'!$D25)=0,"-",'Sentencias TSJ'!C25/('Sentencias TSJ'!$B25+'Sentencias TSJ'!$C25+'Sentencias TSJ'!$D25))</f>
        <v>7.4850299401197598E-2</v>
      </c>
      <c r="D25" s="7">
        <f>IF(('Sentencias TSJ'!$B25+'Sentencias TSJ'!$C25+'Sentencias TSJ'!$D25)=0,"-",'Sentencias TSJ'!D25/('Sentencias TSJ'!$B25+'Sentencias TSJ'!$C25+'Sentencias TSJ'!$D25))</f>
        <v>5.7135728542914169E-2</v>
      </c>
      <c r="E25" s="7">
        <f>IF(('Sentencias TSJ'!$E25+'Sentencias TSJ'!$F25+'Sentencias TSJ'!$G25)=0,"-",'Sentencias TSJ'!E25/('Sentencias TSJ'!$E25+'Sentencias TSJ'!$F25+'Sentencias TSJ'!$G25))</f>
        <v>0.8589108910891089</v>
      </c>
      <c r="F25" s="7">
        <f>IF(('Sentencias TSJ'!$E25+'Sentencias TSJ'!$F25+'Sentencias TSJ'!$G25)=0,"-",'Sentencias TSJ'!F25/('Sentencias TSJ'!$E25+'Sentencias TSJ'!$F25+'Sentencias TSJ'!$G25))</f>
        <v>5.9405940594059403E-2</v>
      </c>
      <c r="G25" s="7">
        <f>IF(('Sentencias TSJ'!$E25+'Sentencias TSJ'!$F25+'Sentencias TSJ'!$G25)=0,"-",'Sentencias TSJ'!G25/('Sentencias TSJ'!$E25+'Sentencias TSJ'!$F25+'Sentencias TSJ'!$G25))</f>
        <v>8.1683168316831686E-2</v>
      </c>
      <c r="H25" s="7">
        <f>IF(('Sentencias TSJ'!$H25+'Sentencias TSJ'!$I25+'Sentencias TSJ'!$J25)=0,"-",'Sentencias TSJ'!H25/('Sentencias TSJ'!$H25+'Sentencias TSJ'!$I25+'Sentencias TSJ'!$J25))</f>
        <v>0.86928104575163401</v>
      </c>
      <c r="I25" s="7">
        <f>IF(('Sentencias TSJ'!$H25+'Sentencias TSJ'!$I25+'Sentencias TSJ'!$J25)=0,"-",'Sentencias TSJ'!I25/('Sentencias TSJ'!$H25+'Sentencias TSJ'!$I25+'Sentencias TSJ'!$J25))</f>
        <v>6.1437908496732023E-2</v>
      </c>
      <c r="J25" s="7">
        <f>IF(('Sentencias TSJ'!$H25+'Sentencias TSJ'!$I25+'Sentencias TSJ'!$J25)=0,"-",'Sentencias TSJ'!J25/('Sentencias TSJ'!$H25+'Sentencias TSJ'!$I25+'Sentencias TSJ'!$J25))</f>
        <v>6.9281045751633991E-2</v>
      </c>
      <c r="K25" s="7">
        <f>IF(('Sentencias TSJ'!$K25+'Sentencias TSJ'!$L25+'Sentencias TSJ'!$M25)=0,"-",'Sentencias TSJ'!K25/('Sentencias TSJ'!$K25+'Sentencias TSJ'!$L25+'Sentencias TSJ'!$M25))</f>
        <v>0.8674908248020089</v>
      </c>
      <c r="L25" s="7">
        <f>IF(('Sentencias TSJ'!$K25+'Sentencias TSJ'!$L25+'Sentencias TSJ'!$M25)=0,"-",'Sentencias TSJ'!L25/('Sentencias TSJ'!$K25+'Sentencias TSJ'!$L25+'Sentencias TSJ'!$M25))</f>
        <v>7.1663125362178864E-2</v>
      </c>
      <c r="M25" s="7">
        <f>IF(('Sentencias TSJ'!$K25+'Sentencias TSJ'!$L25+'Sentencias TSJ'!$M25)=0,"-",'Sentencias TSJ'!M25/('Sentencias TSJ'!$K25+'Sentencias TSJ'!$L25+'Sentencias TSJ'!$M25))</f>
        <v>6.0846049835812245E-2</v>
      </c>
    </row>
    <row r="28" spans="1:13" x14ac:dyDescent="0.25">
      <c r="A28" s="34" t="s">
        <v>1</v>
      </c>
      <c r="B28" s="31" t="s">
        <v>33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24" customHeight="1" x14ac:dyDescent="0.25">
      <c r="A29" s="33"/>
      <c r="B29" s="34" t="s">
        <v>30</v>
      </c>
      <c r="C29" s="35"/>
      <c r="D29" s="35"/>
      <c r="E29" s="34" t="s">
        <v>31</v>
      </c>
      <c r="F29" s="35"/>
      <c r="G29" s="35"/>
      <c r="H29" s="34" t="s">
        <v>32</v>
      </c>
      <c r="I29" s="35"/>
      <c r="J29" s="35"/>
      <c r="K29" s="34" t="s">
        <v>2</v>
      </c>
      <c r="L29" s="35"/>
      <c r="M29" s="35"/>
    </row>
    <row r="30" spans="1:13" ht="51" x14ac:dyDescent="0.25">
      <c r="A30" s="33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0.81132075471698117</v>
      </c>
      <c r="C31" s="23">
        <f>IF(('Sentencias TSJ'!$B31+'Sentencias TSJ'!$C31+'Sentencias TSJ'!$D31)=0,"-",'Sentencias TSJ'!C31/('Sentencias TSJ'!$B31+'Sentencias TSJ'!$C31+'Sentencias TSJ'!$D31))</f>
        <v>9.4339622641509441E-2</v>
      </c>
      <c r="D31" s="23">
        <f>IF(('Sentencias TSJ'!$B31+'Sentencias TSJ'!$C31+'Sentencias TSJ'!$D31)=0,"-",'Sentencias TSJ'!D31/('Sentencias TSJ'!$B31+'Sentencias TSJ'!$C31+'Sentencias TSJ'!$D31))</f>
        <v>9.4339622641509441E-2</v>
      </c>
      <c r="E31" s="23">
        <f>IF(('Sentencias TSJ'!$E31+'Sentencias TSJ'!$F31+'Sentencias TSJ'!$G31)=0,"-",'Sentencias TSJ'!E31/('Sentencias TSJ'!$E31+'Sentencias TSJ'!$F31+'Sentencias TSJ'!$G31))</f>
        <v>1</v>
      </c>
      <c r="F31" s="23">
        <f>IF(('Sentencias TSJ'!$E31+'Sentencias TSJ'!$F31+'Sentencias TSJ'!$G31)=0,"-",'Sentencias TSJ'!F31/('Sentencias TSJ'!$E31+'Sentencias TSJ'!$F31+'Sentencias TSJ'!$G31))</f>
        <v>0</v>
      </c>
      <c r="G31" s="23">
        <f>IF(('Sentencias TSJ'!$E31+'Sentencias TSJ'!$F31+'Sentencias TSJ'!$G31)=0,"-",'Sentencias TSJ'!G31/('Sentencias TSJ'!$E31+'Sentencias TSJ'!$F31+'Sentencias TSJ'!$G31))</f>
        <v>0</v>
      </c>
      <c r="H31" s="23">
        <f>IF(('Sentencias TSJ'!$H31+'Sentencias TSJ'!$I31+'Sentencias TSJ'!$J31)=0,"-",'Sentencias TSJ'!H31/('Sentencias TSJ'!$H31+'Sentencias TSJ'!$I31+'Sentencias TSJ'!$J31))</f>
        <v>0.66666666666666663</v>
      </c>
      <c r="I31" s="23">
        <f>IF(('Sentencias TSJ'!$H31+'Sentencias TSJ'!$I31+'Sentencias TSJ'!$J31)=0,"-",'Sentencias TSJ'!I31/('Sentencias TSJ'!$H31+'Sentencias TSJ'!$I31+'Sentencias TSJ'!$J31))</f>
        <v>0</v>
      </c>
      <c r="J31" s="23">
        <f>IF(('Sentencias TSJ'!$H31+'Sentencias TSJ'!$I31+'Sentencias TSJ'!$J31)=0,"-",'Sentencias TSJ'!J31/('Sentencias TSJ'!$H31+'Sentencias TSJ'!$I31+'Sentencias TSJ'!$J31))</f>
        <v>0.33333333333333331</v>
      </c>
      <c r="K31" s="23">
        <f>IF(('Sentencias TSJ'!$K31+'Sentencias TSJ'!$L31+'Sentencias TSJ'!$M31)=0,"-",'Sentencias TSJ'!K31/('Sentencias TSJ'!$K31+'Sentencias TSJ'!$L31+'Sentencias TSJ'!$M31))</f>
        <v>0.8214285714285714</v>
      </c>
      <c r="L31" s="23">
        <f>IF(('Sentencias TSJ'!$K31+'Sentencias TSJ'!$L31+'Sentencias TSJ'!$M31)=0,"-",'Sentencias TSJ'!L31/('Sentencias TSJ'!$K31+'Sentencias TSJ'!$L31+'Sentencias TSJ'!$M31))</f>
        <v>8.9285714285714288E-2</v>
      </c>
      <c r="M31" s="23">
        <f>IF(('Sentencias TSJ'!$K31+'Sentencias TSJ'!$L31+'Sentencias TSJ'!$M31)=0,"-",'Sentencias TSJ'!M31/('Sentencias TSJ'!$K31+'Sentencias TSJ'!$L31+'Sentencias TSJ'!$M31))</f>
        <v>8.9285714285714288E-2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0.66666666666666663</v>
      </c>
      <c r="C32" s="23">
        <f>IF(('Sentencias TSJ'!$B32+'Sentencias TSJ'!$C32+'Sentencias TSJ'!$D32)=0,"-",'Sentencias TSJ'!C32/('Sentencias TSJ'!$B32+'Sentencias TSJ'!$C32+'Sentencias TSJ'!$D32))</f>
        <v>0.22222222222222221</v>
      </c>
      <c r="D32" s="23">
        <f>IF(('Sentencias TSJ'!$B32+'Sentencias TSJ'!$C32+'Sentencias TSJ'!$D32)=0,"-",'Sentencias TSJ'!D32/('Sentencias TSJ'!$B32+'Sentencias TSJ'!$C32+'Sentencias TSJ'!$D32))</f>
        <v>0.1111111111111111</v>
      </c>
      <c r="E32" s="23">
        <f>IF(('Sentencias TSJ'!$E32+'Sentencias TSJ'!$F32+'Sentencias TSJ'!$G32)=0,"-",'Sentencias TSJ'!E32/('Sentencias TSJ'!$E32+'Sentencias TSJ'!$F32+'Sentencias TSJ'!$G32))</f>
        <v>1</v>
      </c>
      <c r="F32" s="23">
        <f>IF(('Sentencias TSJ'!$E32+'Sentencias TSJ'!$F32+'Sentencias TSJ'!$G32)=0,"-",'Sentencias TSJ'!F32/('Sentencias TSJ'!$E32+'Sentencias TSJ'!$F32+'Sentencias TSJ'!$G32))</f>
        <v>0</v>
      </c>
      <c r="G32" s="23">
        <f>IF(('Sentencias TSJ'!$E32+'Sentencias TSJ'!$F32+'Sentencias TSJ'!$G32)=0,"-",'Sentencias TSJ'!G32/('Sentencias TSJ'!$E32+'Sentencias TSJ'!$F32+'Sentencias TSJ'!$G32))</f>
        <v>0</v>
      </c>
      <c r="H32" s="23">
        <f>IF(('Sentencias TSJ'!$H32+'Sentencias TSJ'!$I32+'Sentencias TSJ'!$J32)=0,"-",'Sentencias TSJ'!H32/('Sentencias TSJ'!$H32+'Sentencias TSJ'!$I32+'Sentencias TSJ'!$J32))</f>
        <v>0.5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0.5</v>
      </c>
      <c r="K32" s="23">
        <f>IF(('Sentencias TSJ'!$K32+'Sentencias TSJ'!$L32+'Sentencias TSJ'!$M32)=0,"-",'Sentencias TSJ'!K32/('Sentencias TSJ'!$K32+'Sentencias TSJ'!$L32+'Sentencias TSJ'!$M32))</f>
        <v>0.7</v>
      </c>
      <c r="L32" s="23">
        <f>IF(('Sentencias TSJ'!$K32+'Sentencias TSJ'!$L32+'Sentencias TSJ'!$M32)=0,"-",'Sentencias TSJ'!L32/('Sentencias TSJ'!$K32+'Sentencias TSJ'!$L32+'Sentencias TSJ'!$M32))</f>
        <v>0.2</v>
      </c>
      <c r="M32" s="23">
        <f>IF(('Sentencias TSJ'!$K32+'Sentencias TSJ'!$L32+'Sentencias TSJ'!$M32)=0,"-",'Sentencias TSJ'!M32/('Sentencias TSJ'!$K32+'Sentencias TSJ'!$L32+'Sentencias TSJ'!$M32))</f>
        <v>0.1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1</v>
      </c>
      <c r="C33" s="23">
        <f>IF(('Sentencias TSJ'!$B33+'Sentencias TSJ'!$C33+'Sentencias TSJ'!$D33)=0,"-",'Sentencias TSJ'!C33/('Sentencias TSJ'!$B33+'Sentencias TSJ'!$C33+'Sentencias TSJ'!$D33))</f>
        <v>0</v>
      </c>
      <c r="D33" s="23">
        <f>IF(('Sentencias TSJ'!$B33+'Sentencias TSJ'!$C33+'Sentencias TSJ'!$D33)=0,"-",'Sentencias TSJ'!D33/('Sentencias TSJ'!$B33+'Sentencias TSJ'!$C33+'Sentencias TSJ'!$D33))</f>
        <v>0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>
        <f>IF(('Sentencias TSJ'!$H33+'Sentencias TSJ'!$I33+'Sentencias TSJ'!$J33)=0,"-",'Sentencias TSJ'!H33/('Sentencias TSJ'!$H33+'Sentencias TSJ'!$I33+'Sentencias TSJ'!$J33))</f>
        <v>1</v>
      </c>
      <c r="I33" s="23">
        <f>IF(('Sentencias TSJ'!$H33+'Sentencias TSJ'!$I33+'Sentencias TSJ'!$J33)=0,"-",'Sentencias TSJ'!I33/('Sentencias TSJ'!$H33+'Sentencias TSJ'!$I33+'Sentencias TSJ'!$J33))</f>
        <v>0</v>
      </c>
      <c r="J33" s="23">
        <f>IF(('Sentencias TSJ'!$H33+'Sentencias TSJ'!$I33+'Sentencias TSJ'!$J33)=0,"-",'Sentencias TSJ'!J33/('Sentencias TSJ'!$H33+'Sentencias TSJ'!$I33+'Sentencias TSJ'!$J33))</f>
        <v>0</v>
      </c>
      <c r="K33" s="23">
        <f>IF(('Sentencias TSJ'!$K33+'Sentencias TSJ'!$L33+'Sentencias TSJ'!$M33)=0,"-",'Sentencias TSJ'!K33/('Sentencias TSJ'!$K33+'Sentencias TSJ'!$L33+'Sentencias TSJ'!$M33))</f>
        <v>1</v>
      </c>
      <c r="L33" s="23">
        <f>IF(('Sentencias TSJ'!$K33+'Sentencias TSJ'!$L33+'Sentencias TSJ'!$M33)=0,"-",'Sentencias TSJ'!L33/('Sentencias TSJ'!$K33+'Sentencias TSJ'!$L33+'Sentencias TSJ'!$M33))</f>
        <v>0</v>
      </c>
      <c r="M33" s="23">
        <f>IF(('Sentencias TSJ'!$K33+'Sentencias TSJ'!$L33+'Sentencias TSJ'!$M33)=0,"-",'Sentencias TSJ'!M33/('Sentencias TSJ'!$K33+'Sentencias TSJ'!$L33+'Sentencias TSJ'!$M33))</f>
        <v>0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1</v>
      </c>
      <c r="C34" s="23">
        <f>IF(('Sentencias TSJ'!$B34+'Sentencias TSJ'!$C34+'Sentencias TSJ'!$D34)=0,"-",'Sentencias TSJ'!C34/('Sentencias TSJ'!$B34+'Sentencias TSJ'!$C34+'Sentencias TSJ'!$D34))</f>
        <v>0</v>
      </c>
      <c r="D34" s="23">
        <f>IF(('Sentencias TSJ'!$B34+'Sentencias TSJ'!$C34+'Sentencias TSJ'!$D34)=0,"-",'Sentencias TSJ'!D34/('Sentencias TSJ'!$B34+'Sentencias TSJ'!$C34+'Sentencias TSJ'!$D34))</f>
        <v>0</v>
      </c>
      <c r="E34" s="23">
        <f>IF(('Sentencias TSJ'!$E34+'Sentencias TSJ'!$F34+'Sentencias TSJ'!$G34)=0,"-",'Sentencias TSJ'!E34/('Sentencias TSJ'!$E34+'Sentencias TSJ'!$F34+'Sentencias TSJ'!$G34))</f>
        <v>0</v>
      </c>
      <c r="F34" s="23">
        <f>IF(('Sentencias TSJ'!$E34+'Sentencias TSJ'!$F34+'Sentencias TSJ'!$G34)=0,"-",'Sentencias TSJ'!F34/('Sentencias TSJ'!$E34+'Sentencias TSJ'!$F34+'Sentencias TSJ'!$G34))</f>
        <v>1</v>
      </c>
      <c r="G34" s="23">
        <f>IF(('Sentencias TSJ'!$E34+'Sentencias TSJ'!$F34+'Sentencias TSJ'!$G34)=0,"-",'Sentencias TSJ'!G34/('Sentencias TSJ'!$E34+'Sentencias TSJ'!$F34+'Sentencias TSJ'!$G34))</f>
        <v>0</v>
      </c>
      <c r="H34" s="23">
        <f>IF(('Sentencias TSJ'!$H34+'Sentencias TSJ'!$I34+'Sentencias TSJ'!$J34)=0,"-",'Sentencias TSJ'!H34/('Sentencias TSJ'!$H34+'Sentencias TSJ'!$I34+'Sentencias TSJ'!$J34))</f>
        <v>1</v>
      </c>
      <c r="I34" s="23">
        <f>IF(('Sentencias TSJ'!$H34+'Sentencias TSJ'!$I34+'Sentencias TSJ'!$J34)=0,"-",'Sentencias TSJ'!I34/('Sentencias TSJ'!$H34+'Sentencias TSJ'!$I34+'Sentencias TSJ'!$J34))</f>
        <v>0</v>
      </c>
      <c r="J34" s="23">
        <f>IF(('Sentencias TSJ'!$H34+'Sentencias TSJ'!$I34+'Sentencias TSJ'!$J34)=0,"-",'Sentencias TSJ'!J34/('Sentencias TSJ'!$H34+'Sentencias TSJ'!$I34+'Sentencias TSJ'!$J34))</f>
        <v>0</v>
      </c>
      <c r="K34" s="23">
        <f>IF(('Sentencias TSJ'!$K34+'Sentencias TSJ'!$L34+'Sentencias TSJ'!$M34)=0,"-",'Sentencias TSJ'!K34/('Sentencias TSJ'!$K34+'Sentencias TSJ'!$L34+'Sentencias TSJ'!$M34))</f>
        <v>0.9</v>
      </c>
      <c r="L34" s="23">
        <f>IF(('Sentencias TSJ'!$K34+'Sentencias TSJ'!$L34+'Sentencias TSJ'!$M34)=0,"-",'Sentencias TSJ'!L34/('Sentencias TSJ'!$K34+'Sentencias TSJ'!$L34+'Sentencias TSJ'!$M34))</f>
        <v>0.1</v>
      </c>
      <c r="M34" s="23">
        <f>IF(('Sentencias TSJ'!$K34+'Sentencias TSJ'!$L34+'Sentencias TSJ'!$M34)=0,"-",'Sentencias TSJ'!M34/('Sentencias TSJ'!$K34+'Sentencias TSJ'!$L34+'Sentencias TSJ'!$M34))</f>
        <v>0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0.77272727272727271</v>
      </c>
      <c r="C35" s="23">
        <f>IF(('Sentencias TSJ'!$B35+'Sentencias TSJ'!$C35+'Sentencias TSJ'!$D35)=0,"-",'Sentencias TSJ'!C35/('Sentencias TSJ'!$B35+'Sentencias TSJ'!$C35+'Sentencias TSJ'!$D35))</f>
        <v>0.18181818181818182</v>
      </c>
      <c r="D35" s="23">
        <f>IF(('Sentencias TSJ'!$B35+'Sentencias TSJ'!$C35+'Sentencias TSJ'!$D35)=0,"-",'Sentencias TSJ'!D35/('Sentencias TSJ'!$B35+'Sentencias TSJ'!$C35+'Sentencias TSJ'!$D35))</f>
        <v>4.5454545454545456E-2</v>
      </c>
      <c r="E35" s="23">
        <f>IF(('Sentencias TSJ'!$E35+'Sentencias TSJ'!$F35+'Sentencias TSJ'!$G35)=0,"-",'Sentencias TSJ'!E35/('Sentencias TSJ'!$E35+'Sentencias TSJ'!$F35+'Sentencias TSJ'!$G35))</f>
        <v>0.25</v>
      </c>
      <c r="F35" s="23">
        <f>IF(('Sentencias TSJ'!$E35+'Sentencias TSJ'!$F35+'Sentencias TSJ'!$G35)=0,"-",'Sentencias TSJ'!F35/('Sentencias TSJ'!$E35+'Sentencias TSJ'!$F35+'Sentencias TSJ'!$G35))</f>
        <v>0.25</v>
      </c>
      <c r="G35" s="23">
        <f>IF(('Sentencias TSJ'!$E35+'Sentencias TSJ'!$F35+'Sentencias TSJ'!$G35)=0,"-",'Sentencias TSJ'!G35/('Sentencias TSJ'!$E35+'Sentencias TSJ'!$F35+'Sentencias TSJ'!$G35))</f>
        <v>0.5</v>
      </c>
      <c r="H35" s="23">
        <f>IF(('Sentencias TSJ'!$H35+'Sentencias TSJ'!$I35+'Sentencias TSJ'!$J35)=0,"-",'Sentencias TSJ'!H35/('Sentencias TSJ'!$H35+'Sentencias TSJ'!$I35+'Sentencias TSJ'!$J35))</f>
        <v>0.5</v>
      </c>
      <c r="I35" s="23">
        <f>IF(('Sentencias TSJ'!$H35+'Sentencias TSJ'!$I35+'Sentencias TSJ'!$J35)=0,"-",'Sentencias TSJ'!I35/('Sentencias TSJ'!$H35+'Sentencias TSJ'!$I35+'Sentencias TSJ'!$J35))</f>
        <v>0</v>
      </c>
      <c r="J35" s="23">
        <f>IF(('Sentencias TSJ'!$H35+'Sentencias TSJ'!$I35+'Sentencias TSJ'!$J35)=0,"-",'Sentencias TSJ'!J35/('Sentencias TSJ'!$H35+'Sentencias TSJ'!$I35+'Sentencias TSJ'!$J35))</f>
        <v>0.5</v>
      </c>
      <c r="K35" s="23">
        <f>IF(('Sentencias TSJ'!$K35+'Sentencias TSJ'!$L35+'Sentencias TSJ'!$M35)=0,"-",'Sentencias TSJ'!K35/('Sentencias TSJ'!$K35+'Sentencias TSJ'!$L35+'Sentencias TSJ'!$M35))</f>
        <v>0.6785714285714286</v>
      </c>
      <c r="L35" s="23">
        <f>IF(('Sentencias TSJ'!$K35+'Sentencias TSJ'!$L35+'Sentencias TSJ'!$M35)=0,"-",'Sentencias TSJ'!L35/('Sentencias TSJ'!$K35+'Sentencias TSJ'!$L35+'Sentencias TSJ'!$M35))</f>
        <v>0.17857142857142858</v>
      </c>
      <c r="M35" s="23">
        <f>IF(('Sentencias TSJ'!$K35+'Sentencias TSJ'!$L35+'Sentencias TSJ'!$M35)=0,"-",'Sentencias TSJ'!M35/('Sentencias TSJ'!$K35+'Sentencias TSJ'!$L35+'Sentencias TSJ'!$M35))</f>
        <v>0.14285714285714285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0.75</v>
      </c>
      <c r="C36" s="23">
        <f>IF(('Sentencias TSJ'!$B36+'Sentencias TSJ'!$C36+'Sentencias TSJ'!$D36)=0,"-",'Sentencias TSJ'!C36/('Sentencias TSJ'!$B36+'Sentencias TSJ'!$C36+'Sentencias TSJ'!$D36))</f>
        <v>0</v>
      </c>
      <c r="D36" s="23">
        <f>IF(('Sentencias TSJ'!$B36+'Sentencias TSJ'!$C36+'Sentencias TSJ'!$D36)=0,"-",'Sentencias TSJ'!D36/('Sentencias TSJ'!$B36+'Sentencias TSJ'!$C36+'Sentencias TSJ'!$D36))</f>
        <v>0.25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>
        <f>IF(('Sentencias TSJ'!$H36+'Sentencias TSJ'!$I36+'Sentencias TSJ'!$J36)=0,"-",'Sentencias TSJ'!H36/('Sentencias TSJ'!$H36+'Sentencias TSJ'!$I36+'Sentencias TSJ'!$J36))</f>
        <v>0.4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0.6</v>
      </c>
      <c r="K36" s="23">
        <f>IF(('Sentencias TSJ'!$K36+'Sentencias TSJ'!$L36+'Sentencias TSJ'!$M36)=0,"-",'Sentencias TSJ'!K36/('Sentencias TSJ'!$K36+'Sentencias TSJ'!$L36+'Sentencias TSJ'!$M36))</f>
        <v>0.89682539682539686</v>
      </c>
      <c r="L36" s="23">
        <f>IF(('Sentencias TSJ'!$K36+'Sentencias TSJ'!$L36+'Sentencias TSJ'!$M36)=0,"-",'Sentencias TSJ'!L36/('Sentencias TSJ'!$K36+'Sentencias TSJ'!$L36+'Sentencias TSJ'!$M36))</f>
        <v>3.1746031746031744E-2</v>
      </c>
      <c r="M36" s="23">
        <f>IF(('Sentencias TSJ'!$K36+'Sentencias TSJ'!$L36+'Sentencias TSJ'!$M36)=0,"-",'Sentencias TSJ'!M36/('Sentencias TSJ'!$K36+'Sentencias TSJ'!$L36+'Sentencias TSJ'!$M36))</f>
        <v>7.1428571428571425E-2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0.8666666666666667</v>
      </c>
      <c r="C37" s="23">
        <f>IF(('Sentencias TSJ'!$B37+'Sentencias TSJ'!$C37+'Sentencias TSJ'!$D37)=0,"-",'Sentencias TSJ'!C37/('Sentencias TSJ'!$B37+'Sentencias TSJ'!$C37+'Sentencias TSJ'!$D37))</f>
        <v>0</v>
      </c>
      <c r="D37" s="23">
        <f>IF(('Sentencias TSJ'!$B37+'Sentencias TSJ'!$C37+'Sentencias TSJ'!$D37)=0,"-",'Sentencias TSJ'!D37/('Sentencias TSJ'!$B37+'Sentencias TSJ'!$C37+'Sentencias TSJ'!$D37))</f>
        <v>0.13333333333333333</v>
      </c>
      <c r="E37" s="23" t="str">
        <f>IF(('Sentencias TSJ'!$E37+'Sentencias TSJ'!$F37+'Sentencias TSJ'!$G37)=0,"-",'Sentencias TSJ'!E37/('Sentencias TSJ'!$E37+'Sentencias TSJ'!$F37+'Sentencias TSJ'!$G37))</f>
        <v>-</v>
      </c>
      <c r="F37" s="23" t="str">
        <f>IF(('Sentencias TSJ'!$E37+'Sentencias TSJ'!$F37+'Sentencias TSJ'!$G37)=0,"-",'Sentencias TSJ'!F37/('Sentencias TSJ'!$E37+'Sentencias TSJ'!$F37+'Sentencias TSJ'!$G37))</f>
        <v>-</v>
      </c>
      <c r="G37" s="23" t="str">
        <f>IF(('Sentencias TSJ'!$E37+'Sentencias TSJ'!$F37+'Sentencias TSJ'!$G37)=0,"-",'Sentencias TSJ'!G37/('Sentencias TSJ'!$E37+'Sentencias TSJ'!$F37+'Sentencias TSJ'!$G37))</f>
        <v>-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0.83783783783783783</v>
      </c>
      <c r="L37" s="23">
        <f>IF(('Sentencias TSJ'!$K37+'Sentencias TSJ'!$L37+'Sentencias TSJ'!$M37)=0,"-",'Sentencias TSJ'!L37/('Sentencias TSJ'!$K37+'Sentencias TSJ'!$L37+'Sentencias TSJ'!$M37))</f>
        <v>5.4054054054054057E-2</v>
      </c>
      <c r="M37" s="23">
        <f>IF(('Sentencias TSJ'!$K37+'Sentencias TSJ'!$L37+'Sentencias TSJ'!$M37)=0,"-",'Sentencias TSJ'!M37/('Sentencias TSJ'!$K37+'Sentencias TSJ'!$L37+'Sentencias TSJ'!$M37))</f>
        <v>0.10810810810810811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1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>
        <f>IF(('Sentencias TSJ'!$H38+'Sentencias TSJ'!$I38+'Sentencias TSJ'!$J38)=0,"-",'Sentencias TSJ'!H38/('Sentencias TSJ'!$H38+'Sentencias TSJ'!$I38+'Sentencias TSJ'!$J38))</f>
        <v>0</v>
      </c>
      <c r="I38" s="23">
        <f>IF(('Sentencias TSJ'!$H38+'Sentencias TSJ'!$I38+'Sentencias TSJ'!$J38)=0,"-",'Sentencias TSJ'!I38/('Sentencias TSJ'!$H38+'Sentencias TSJ'!$I38+'Sentencias TSJ'!$J38))</f>
        <v>0</v>
      </c>
      <c r="J38" s="23">
        <f>IF(('Sentencias TSJ'!$H38+'Sentencias TSJ'!$I38+'Sentencias TSJ'!$J38)=0,"-",'Sentencias TSJ'!J38/('Sentencias TSJ'!$H38+'Sentencias TSJ'!$I38+'Sentencias TSJ'!$J38))</f>
        <v>1</v>
      </c>
      <c r="K38" s="23">
        <f>IF(('Sentencias TSJ'!$K38+'Sentencias TSJ'!$L38+'Sentencias TSJ'!$M38)=0,"-",'Sentencias TSJ'!K38/('Sentencias TSJ'!$K38+'Sentencias TSJ'!$L38+'Sentencias TSJ'!$M38))</f>
        <v>1</v>
      </c>
      <c r="L38" s="23">
        <f>IF(('Sentencias TSJ'!$K38+'Sentencias TSJ'!$L38+'Sentencias TSJ'!$M38)=0,"-",'Sentencias TSJ'!L38/('Sentencias TSJ'!$K38+'Sentencias TSJ'!$L38+'Sentencias TSJ'!$M38))</f>
        <v>0</v>
      </c>
      <c r="M38" s="23">
        <f>IF(('Sentencias TSJ'!$K38+'Sentencias TSJ'!$L38+'Sentencias TSJ'!$M38)=0,"-",'Sentencias TSJ'!M38/('Sentencias TSJ'!$K38+'Sentencias TSJ'!$L38+'Sentencias TSJ'!$M38))</f>
        <v>0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0.78181818181818186</v>
      </c>
      <c r="C39" s="23">
        <f>IF(('Sentencias TSJ'!$B39+'Sentencias TSJ'!$C39+'Sentencias TSJ'!$D39)=0,"-",'Sentencias TSJ'!C39/('Sentencias TSJ'!$B39+'Sentencias TSJ'!$C39+'Sentencias TSJ'!$D39))</f>
        <v>0.16363636363636364</v>
      </c>
      <c r="D39" s="23">
        <f>IF(('Sentencias TSJ'!$B39+'Sentencias TSJ'!$C39+'Sentencias TSJ'!$D39)=0,"-",'Sentencias TSJ'!D39/('Sentencias TSJ'!$B39+'Sentencias TSJ'!$C39+'Sentencias TSJ'!$D39))</f>
        <v>5.4545454545454543E-2</v>
      </c>
      <c r="E39" s="23">
        <f>IF(('Sentencias TSJ'!$E39+'Sentencias TSJ'!$F39+'Sentencias TSJ'!$G39)=0,"-",'Sentencias TSJ'!E39/('Sentencias TSJ'!$E39+'Sentencias TSJ'!$F39+'Sentencias TSJ'!$G39))</f>
        <v>0.77777777777777779</v>
      </c>
      <c r="F39" s="23">
        <f>IF(('Sentencias TSJ'!$E39+'Sentencias TSJ'!$F39+'Sentencias TSJ'!$G39)=0,"-",'Sentencias TSJ'!F39/('Sentencias TSJ'!$E39+'Sentencias TSJ'!$F39+'Sentencias TSJ'!$G39))</f>
        <v>0.22222222222222221</v>
      </c>
      <c r="G39" s="23">
        <f>IF(('Sentencias TSJ'!$E39+'Sentencias TSJ'!$F39+'Sentencias TSJ'!$G39)=0,"-",'Sentencias TSJ'!G39/('Sentencias TSJ'!$E39+'Sentencias TSJ'!$F39+'Sentencias TSJ'!$G39))</f>
        <v>0</v>
      </c>
      <c r="H39" s="23">
        <f>IF(('Sentencias TSJ'!$H39+'Sentencias TSJ'!$I39+'Sentencias TSJ'!$J39)=0,"-",'Sentencias TSJ'!H39/('Sentencias TSJ'!$H39+'Sentencias TSJ'!$I39+'Sentencias TSJ'!$J39))</f>
        <v>0.46153846153846156</v>
      </c>
      <c r="I39" s="23">
        <f>IF(('Sentencias TSJ'!$H39+'Sentencias TSJ'!$I39+'Sentencias TSJ'!$J39)=0,"-",'Sentencias TSJ'!I39/('Sentencias TSJ'!$H39+'Sentencias TSJ'!$I39+'Sentencias TSJ'!$J39))</f>
        <v>0.23076923076923078</v>
      </c>
      <c r="J39" s="23">
        <f>IF(('Sentencias TSJ'!$H39+'Sentencias TSJ'!$I39+'Sentencias TSJ'!$J39)=0,"-",'Sentencias TSJ'!J39/('Sentencias TSJ'!$H39+'Sentencias TSJ'!$I39+'Sentencias TSJ'!$J39))</f>
        <v>0.30769230769230771</v>
      </c>
      <c r="K39" s="23">
        <f>IF(('Sentencias TSJ'!$K39+'Sentencias TSJ'!$L39+'Sentencias TSJ'!$M39)=0,"-",'Sentencias TSJ'!K39/('Sentencias TSJ'!$K39+'Sentencias TSJ'!$L39+'Sentencias TSJ'!$M39))</f>
        <v>0.81818181818181823</v>
      </c>
      <c r="L39" s="23">
        <f>IF(('Sentencias TSJ'!$K39+'Sentencias TSJ'!$L39+'Sentencias TSJ'!$M39)=0,"-",'Sentencias TSJ'!L39/('Sentencias TSJ'!$K39+'Sentencias TSJ'!$L39+'Sentencias TSJ'!$M39))</f>
        <v>0.14285714285714285</v>
      </c>
      <c r="M39" s="23">
        <f>IF(('Sentencias TSJ'!$K39+'Sentencias TSJ'!$L39+'Sentencias TSJ'!$M39)=0,"-",'Sentencias TSJ'!M39/('Sentencias TSJ'!$K39+'Sentencias TSJ'!$L39+'Sentencias TSJ'!$M39))</f>
        <v>3.896103896103896E-2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0.68181818181818177</v>
      </c>
      <c r="C40" s="23">
        <f>IF(('Sentencias TSJ'!$B40+'Sentencias TSJ'!$C40+'Sentencias TSJ'!$D40)=0,"-",'Sentencias TSJ'!C40/('Sentencias TSJ'!$B40+'Sentencias TSJ'!$C40+'Sentencias TSJ'!$D40))</f>
        <v>0.13636363636363635</v>
      </c>
      <c r="D40" s="23">
        <f>IF(('Sentencias TSJ'!$B40+'Sentencias TSJ'!$C40+'Sentencias TSJ'!$D40)=0,"-",'Sentencias TSJ'!D40/('Sentencias TSJ'!$B40+'Sentencias TSJ'!$C40+'Sentencias TSJ'!$D40))</f>
        <v>0.18181818181818182</v>
      </c>
      <c r="E40" s="23" t="str">
        <f>IF(('Sentencias TSJ'!$E40+'Sentencias TSJ'!$F40+'Sentencias TSJ'!$G40)=0,"-",'Sentencias TSJ'!E40/('Sentencias TSJ'!$E40+'Sentencias TSJ'!$F40+'Sentencias TSJ'!$G40))</f>
        <v>-</v>
      </c>
      <c r="F40" s="23" t="str">
        <f>IF(('Sentencias TSJ'!$E40+'Sentencias TSJ'!$F40+'Sentencias TSJ'!$G40)=0,"-",'Sentencias TSJ'!F40/('Sentencias TSJ'!$E40+'Sentencias TSJ'!$F40+'Sentencias TSJ'!$G40))</f>
        <v>-</v>
      </c>
      <c r="G40" s="23" t="str">
        <f>IF(('Sentencias TSJ'!$E40+'Sentencias TSJ'!$F40+'Sentencias TSJ'!$G40)=0,"-",'Sentencias TSJ'!G40/('Sentencias TSJ'!$E40+'Sentencias TSJ'!$F40+'Sentencias TSJ'!$G40))</f>
        <v>-</v>
      </c>
      <c r="H40" s="23">
        <f>IF(('Sentencias TSJ'!$H40+'Sentencias TSJ'!$I40+'Sentencias TSJ'!$J40)=0,"-",'Sentencias TSJ'!H40/('Sentencias TSJ'!$H40+'Sentencias TSJ'!$I40+'Sentencias TSJ'!$J40))</f>
        <v>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</v>
      </c>
      <c r="L40" s="23">
        <f>IF(('Sentencias TSJ'!$K40+'Sentencias TSJ'!$L40+'Sentencias TSJ'!$M40)=0,"-",'Sentencias TSJ'!L40/('Sentencias TSJ'!$K40+'Sentencias TSJ'!$L40+'Sentencias TSJ'!$M40))</f>
        <v>8.8888888888888892E-2</v>
      </c>
      <c r="M40" s="23">
        <f>IF(('Sentencias TSJ'!$K40+'Sentencias TSJ'!$L40+'Sentencias TSJ'!$M40)=0,"-",'Sentencias TSJ'!M40/('Sentencias TSJ'!$K40+'Sentencias TSJ'!$L40+'Sentencias TSJ'!$M40))</f>
        <v>0.1111111111111111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0.5</v>
      </c>
      <c r="C41" s="23">
        <f>IF(('Sentencias TSJ'!$B41+'Sentencias TSJ'!$C41+'Sentencias TSJ'!$D41)=0,"-",'Sentencias TSJ'!C41/('Sentencias TSJ'!$B41+'Sentencias TSJ'!$C41+'Sentencias TSJ'!$D41))</f>
        <v>0.5</v>
      </c>
      <c r="D41" s="23">
        <f>IF(('Sentencias TSJ'!$B41+'Sentencias TSJ'!$C41+'Sentencias TSJ'!$D41)=0,"-",'Sentencias TSJ'!D41/('Sentencias TSJ'!$B41+'Sentencias TSJ'!$C41+'Sentencias TSJ'!$D41))</f>
        <v>0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>
        <f>IF(('Sentencias TSJ'!$H41+'Sentencias TSJ'!$I41+'Sentencias TSJ'!$J41)=0,"-",'Sentencias TSJ'!H41/('Sentencias TSJ'!$H41+'Sentencias TSJ'!$I41+'Sentencias TSJ'!$J41))</f>
        <v>1</v>
      </c>
      <c r="I41" s="23">
        <f>IF(('Sentencias TSJ'!$H41+'Sentencias TSJ'!$I41+'Sentencias TSJ'!$J41)=0,"-",'Sentencias TSJ'!I41/('Sentencias TSJ'!$H41+'Sentencias TSJ'!$I41+'Sentencias TSJ'!$J41))</f>
        <v>0</v>
      </c>
      <c r="J41" s="23">
        <f>IF(('Sentencias TSJ'!$H41+'Sentencias TSJ'!$I41+'Sentencias TSJ'!$J41)=0,"-",'Sentencias TSJ'!J41/('Sentencias TSJ'!$H41+'Sentencias TSJ'!$I41+'Sentencias TSJ'!$J41))</f>
        <v>0</v>
      </c>
      <c r="K41" s="23">
        <f>IF(('Sentencias TSJ'!$K41+'Sentencias TSJ'!$L41+'Sentencias TSJ'!$M41)=0,"-",'Sentencias TSJ'!K41/('Sentencias TSJ'!$K41+'Sentencias TSJ'!$L41+'Sentencias TSJ'!$M41))</f>
        <v>0.8571428571428571</v>
      </c>
      <c r="L41" s="23">
        <f>IF(('Sentencias TSJ'!$K41+'Sentencias TSJ'!$L41+'Sentencias TSJ'!$M41)=0,"-",'Sentencias TSJ'!L41/('Sentencias TSJ'!$K41+'Sentencias TSJ'!$L41+'Sentencias TSJ'!$M41))</f>
        <v>7.1428571428571425E-2</v>
      </c>
      <c r="M41" s="23">
        <f>IF(('Sentencias TSJ'!$K41+'Sentencias TSJ'!$L41+'Sentencias TSJ'!$M41)=0,"-",'Sentencias TSJ'!M41/('Sentencias TSJ'!$K41+'Sentencias TSJ'!$L41+'Sentencias TSJ'!$M41))</f>
        <v>7.1428571428571425E-2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1</v>
      </c>
      <c r="C42" s="23">
        <f>IF(('Sentencias TSJ'!$B42+'Sentencias TSJ'!$C42+'Sentencias TSJ'!$D42)=0,"-",'Sentencias TSJ'!C42/('Sentencias TSJ'!$B42+'Sentencias TSJ'!$C42+'Sentencias TSJ'!$D42))</f>
        <v>0</v>
      </c>
      <c r="D42" s="23">
        <f>IF(('Sentencias TSJ'!$B42+'Sentencias TSJ'!$C42+'Sentencias TSJ'!$D42)=0,"-",'Sentencias TSJ'!D42/('Sentencias TSJ'!$B42+'Sentencias TSJ'!$C42+'Sentencias TSJ'!$D42))</f>
        <v>0</v>
      </c>
      <c r="E42" s="23" t="str">
        <f>IF(('Sentencias TSJ'!$E42+'Sentencias TSJ'!$F42+'Sentencias TSJ'!$G42)=0,"-",'Sentencias TSJ'!E42/('Sentencias TSJ'!$E42+'Sentencias TSJ'!$F42+'Sentencias TSJ'!$G42))</f>
        <v>-</v>
      </c>
      <c r="F42" s="23" t="str">
        <f>IF(('Sentencias TSJ'!$E42+'Sentencias TSJ'!$F42+'Sentencias TSJ'!$G42)=0,"-",'Sentencias TSJ'!F42/('Sentencias TSJ'!$E42+'Sentencias TSJ'!$F42+'Sentencias TSJ'!$G42))</f>
        <v>-</v>
      </c>
      <c r="G42" s="23" t="str">
        <f>IF(('Sentencias TSJ'!$E42+'Sentencias TSJ'!$F42+'Sentencias TSJ'!$G42)=0,"-",'Sentencias TSJ'!G42/('Sentencias TSJ'!$E42+'Sentencias TSJ'!$F42+'Sentencias TSJ'!$G42))</f>
        <v>-</v>
      </c>
      <c r="H42" s="23">
        <f>IF(('Sentencias TSJ'!$H42+'Sentencias TSJ'!$I42+'Sentencias TSJ'!$J42)=0,"-",'Sentencias TSJ'!H42/('Sentencias TSJ'!$H42+'Sentencias TSJ'!$I42+'Sentencias TSJ'!$J42))</f>
        <v>1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0</v>
      </c>
      <c r="K42" s="23">
        <f>IF(('Sentencias TSJ'!$K42+'Sentencias TSJ'!$L42+'Sentencias TSJ'!$M42)=0,"-",'Sentencias TSJ'!K42/('Sentencias TSJ'!$K42+'Sentencias TSJ'!$L42+'Sentencias TSJ'!$M42))</f>
        <v>0.81818181818181823</v>
      </c>
      <c r="L42" s="23">
        <f>IF(('Sentencias TSJ'!$K42+'Sentencias TSJ'!$L42+'Sentencias TSJ'!$M42)=0,"-",'Sentencias TSJ'!L42/('Sentencias TSJ'!$K42+'Sentencias TSJ'!$L42+'Sentencias TSJ'!$M42))</f>
        <v>0</v>
      </c>
      <c r="M42" s="23">
        <f>IF(('Sentencias TSJ'!$K42+'Sentencias TSJ'!$L42+'Sentencias TSJ'!$M42)=0,"-",'Sentencias TSJ'!M42/('Sentencias TSJ'!$K42+'Sentencias TSJ'!$L42+'Sentencias TSJ'!$M42))</f>
        <v>0.18181818181818182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0.83018867924528306</v>
      </c>
      <c r="C43" s="23">
        <f>IF(('Sentencias TSJ'!$B43+'Sentencias TSJ'!$C43+'Sentencias TSJ'!$D43)=0,"-",'Sentencias TSJ'!C43/('Sentencias TSJ'!$B43+'Sentencias TSJ'!$C43+'Sentencias TSJ'!$D43))</f>
        <v>0.11320754716981132</v>
      </c>
      <c r="D43" s="23">
        <f>IF(('Sentencias TSJ'!$B43+'Sentencias TSJ'!$C43+'Sentencias TSJ'!$D43)=0,"-",'Sentencias TSJ'!D43/('Sentencias TSJ'!$B43+'Sentencias TSJ'!$C43+'Sentencias TSJ'!$D43))</f>
        <v>5.6603773584905662E-2</v>
      </c>
      <c r="E43" s="23">
        <f>IF(('Sentencias TSJ'!$E43+'Sentencias TSJ'!$F43+'Sentencias TSJ'!$G43)=0,"-",'Sentencias TSJ'!E43/('Sentencias TSJ'!$E43+'Sentencias TSJ'!$F43+'Sentencias TSJ'!$G43))</f>
        <v>0.6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0.4</v>
      </c>
      <c r="H43" s="23">
        <f>IF(('Sentencias TSJ'!$H43+'Sentencias TSJ'!$I43+'Sentencias TSJ'!$J43)=0,"-",'Sentencias TSJ'!H43/('Sentencias TSJ'!$H43+'Sentencias TSJ'!$I43+'Sentencias TSJ'!$J43))</f>
        <v>0.8571428571428571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0.14285714285714285</v>
      </c>
      <c r="K43" s="23">
        <f>IF(('Sentencias TSJ'!$K43+'Sentencias TSJ'!$L43+'Sentencias TSJ'!$M43)=0,"-",'Sentencias TSJ'!K43/('Sentencias TSJ'!$K43+'Sentencias TSJ'!$L43+'Sentencias TSJ'!$M43))</f>
        <v>0.75</v>
      </c>
      <c r="L43" s="23">
        <f>IF(('Sentencias TSJ'!$K43+'Sentencias TSJ'!$L43+'Sentencias TSJ'!$M43)=0,"-",'Sentencias TSJ'!L43/('Sentencias TSJ'!$K43+'Sentencias TSJ'!$L43+'Sentencias TSJ'!$M43))</f>
        <v>0.10294117647058823</v>
      </c>
      <c r="M43" s="23">
        <f>IF(('Sentencias TSJ'!$K43+'Sentencias TSJ'!$L43+'Sentencias TSJ'!$M43)=0,"-",'Sentencias TSJ'!M43/('Sentencias TSJ'!$K43+'Sentencias TSJ'!$L43+'Sentencias TSJ'!$M43))</f>
        <v>0.14705882352941177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1</v>
      </c>
      <c r="C44" s="23">
        <f>IF(('Sentencias TSJ'!$B44+'Sentencias TSJ'!$C44+'Sentencias TSJ'!$D44)=0,"-",'Sentencias TSJ'!C44/('Sentencias TSJ'!$B44+'Sentencias TSJ'!$C44+'Sentencias TSJ'!$D44))</f>
        <v>0</v>
      </c>
      <c r="D44" s="23">
        <f>IF(('Sentencias TSJ'!$B44+'Sentencias TSJ'!$C44+'Sentencias TSJ'!$D44)=0,"-",'Sentencias TSJ'!D44/('Sentencias TSJ'!$B44+'Sentencias TSJ'!$C44+'Sentencias TSJ'!$D44))</f>
        <v>0</v>
      </c>
      <c r="E44" s="23">
        <f>IF(('Sentencias TSJ'!$E44+'Sentencias TSJ'!$F44+'Sentencias TSJ'!$G44)=0,"-",'Sentencias TSJ'!E44/('Sentencias TSJ'!$E44+'Sentencias TSJ'!$F44+'Sentencias TSJ'!$G44))</f>
        <v>1</v>
      </c>
      <c r="F44" s="23">
        <f>IF(('Sentencias TSJ'!$E44+'Sentencias TSJ'!$F44+'Sentencias TSJ'!$G44)=0,"-",'Sentencias TSJ'!F44/('Sentencias TSJ'!$E44+'Sentencias TSJ'!$F44+'Sentencias TSJ'!$G44))</f>
        <v>0</v>
      </c>
      <c r="G44" s="23">
        <f>IF(('Sentencias TSJ'!$E44+'Sentencias TSJ'!$F44+'Sentencias TSJ'!$G44)=0,"-",'Sentencias TSJ'!G44/('Sentencias TSJ'!$E44+'Sentencias TSJ'!$F44+'Sentencias TSJ'!$G44))</f>
        <v>0</v>
      </c>
      <c r="H44" s="23" t="str">
        <f>IF(('Sentencias TSJ'!$H44+'Sentencias TSJ'!$I44+'Sentencias TSJ'!$J44)=0,"-",'Sentencias TSJ'!H44/('Sentencias TSJ'!$H44+'Sentencias TSJ'!$I44+'Sentencias TSJ'!$J44))</f>
        <v>-</v>
      </c>
      <c r="I44" s="23" t="str">
        <f>IF(('Sentencias TSJ'!$H44+'Sentencias TSJ'!$I44+'Sentencias TSJ'!$J44)=0,"-",'Sentencias TSJ'!I44/('Sentencias TSJ'!$H44+'Sentencias TSJ'!$I44+'Sentencias TSJ'!$J44))</f>
        <v>-</v>
      </c>
      <c r="J44" s="23" t="str">
        <f>IF(('Sentencias TSJ'!$H44+'Sentencias TSJ'!$I44+'Sentencias TSJ'!$J44)=0,"-",'Sentencias TSJ'!J44/('Sentencias TSJ'!$H44+'Sentencias TSJ'!$I44+'Sentencias TSJ'!$J44))</f>
        <v>-</v>
      </c>
      <c r="K44" s="23">
        <f>IF(('Sentencias TSJ'!$K44+'Sentencias TSJ'!$L44+'Sentencias TSJ'!$M44)=0,"-",'Sentencias TSJ'!K44/('Sentencias TSJ'!$K44+'Sentencias TSJ'!$L44+'Sentencias TSJ'!$M44))</f>
        <v>0.86024844720496896</v>
      </c>
      <c r="L44" s="23">
        <f>IF(('Sentencias TSJ'!$K44+'Sentencias TSJ'!$L44+'Sentencias TSJ'!$M44)=0,"-",'Sentencias TSJ'!L44/('Sentencias TSJ'!$K44+'Sentencias TSJ'!$L44+'Sentencias TSJ'!$M44))</f>
        <v>9.0062111801242239E-2</v>
      </c>
      <c r="M44" s="23">
        <f>IF(('Sentencias TSJ'!$K44+'Sentencias TSJ'!$L44+'Sentencias TSJ'!$M44)=0,"-",'Sentencias TSJ'!M44/('Sentencias TSJ'!$K44+'Sentencias TSJ'!$L44+'Sentencias TSJ'!$M44))</f>
        <v>4.9689440993788817E-2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0.7142857142857143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0.2857142857142857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>
        <f>IF(('Sentencias TSJ'!$K45+'Sentencias TSJ'!$L45+'Sentencias TSJ'!$M45)=0,"-",'Sentencias TSJ'!K45/('Sentencias TSJ'!$K45+'Sentencias TSJ'!$L45+'Sentencias TSJ'!$M45))</f>
        <v>0.81355932203389836</v>
      </c>
      <c r="L45" s="23">
        <f>IF(('Sentencias TSJ'!$K45+'Sentencias TSJ'!$L45+'Sentencias TSJ'!$M45)=0,"-",'Sentencias TSJ'!L45/('Sentencias TSJ'!$K45+'Sentencias TSJ'!$L45+'Sentencias TSJ'!$M45))</f>
        <v>3.3898305084745763E-2</v>
      </c>
      <c r="M45" s="23">
        <f>IF(('Sentencias TSJ'!$K45+'Sentencias TSJ'!$L45+'Sentencias TSJ'!$M45)=0,"-",'Sentencias TSJ'!M45/('Sentencias TSJ'!$K45+'Sentencias TSJ'!$L45+'Sentencias TSJ'!$M45))</f>
        <v>0.15254237288135594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0.84615384615384615</v>
      </c>
      <c r="C46" s="23">
        <f>IF(('Sentencias TSJ'!$B46+'Sentencias TSJ'!$C46+'Sentencias TSJ'!$D46)=0,"-",'Sentencias TSJ'!C46/('Sentencias TSJ'!$B46+'Sentencias TSJ'!$C46+'Sentencias TSJ'!$D46))</f>
        <v>0.15384615384615385</v>
      </c>
      <c r="D46" s="23">
        <f>IF(('Sentencias TSJ'!$B46+'Sentencias TSJ'!$C46+'Sentencias TSJ'!$D46)=0,"-",'Sentencias TSJ'!D46/('Sentencias TSJ'!$B46+'Sentencias TSJ'!$C46+'Sentencias TSJ'!$D46))</f>
        <v>0</v>
      </c>
      <c r="E46" s="23">
        <f>IF(('Sentencias TSJ'!$E46+'Sentencias TSJ'!$F46+'Sentencias TSJ'!$G46)=0,"-",'Sentencias TSJ'!E46/('Sentencias TSJ'!$E46+'Sentencias TSJ'!$F46+'Sentencias TSJ'!$G46))</f>
        <v>0.5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0.5</v>
      </c>
      <c r="H46" s="23" t="str">
        <f>IF(('Sentencias TSJ'!$H46+'Sentencias TSJ'!$I46+'Sentencias TSJ'!$J46)=0,"-",'Sentencias TSJ'!H46/('Sentencias TSJ'!$H46+'Sentencias TSJ'!$I46+'Sentencias TSJ'!$J46))</f>
        <v>-</v>
      </c>
      <c r="I46" s="23" t="str">
        <f>IF(('Sentencias TSJ'!$H46+'Sentencias TSJ'!$I46+'Sentencias TSJ'!$J46)=0,"-",'Sentencias TSJ'!I46/('Sentencias TSJ'!$H46+'Sentencias TSJ'!$I46+'Sentencias TSJ'!$J46))</f>
        <v>-</v>
      </c>
      <c r="J46" s="23" t="str">
        <f>IF(('Sentencias TSJ'!$H46+'Sentencias TSJ'!$I46+'Sentencias TSJ'!$J46)=0,"-",'Sentencias TSJ'!J46/('Sentencias TSJ'!$H46+'Sentencias TSJ'!$I46+'Sentencias TSJ'!$J46))</f>
        <v>-</v>
      </c>
      <c r="K46" s="23">
        <f>IF(('Sentencias TSJ'!$K46+'Sentencias TSJ'!$L46+'Sentencias TSJ'!$M46)=0,"-",'Sentencias TSJ'!K46/('Sentencias TSJ'!$K46+'Sentencias TSJ'!$L46+'Sentencias TSJ'!$M46))</f>
        <v>0.82352941176470584</v>
      </c>
      <c r="L46" s="23">
        <f>IF(('Sentencias TSJ'!$K46+'Sentencias TSJ'!$L46+'Sentencias TSJ'!$M46)=0,"-",'Sentencias TSJ'!L46/('Sentencias TSJ'!$K46+'Sentencias TSJ'!$L46+'Sentencias TSJ'!$M46))</f>
        <v>0.11764705882352941</v>
      </c>
      <c r="M46" s="23">
        <f>IF(('Sentencias TSJ'!$K46+'Sentencias TSJ'!$L46+'Sentencias TSJ'!$M46)=0,"-",'Sentencias TSJ'!M46/('Sentencias TSJ'!$K46+'Sentencias TSJ'!$L46+'Sentencias TSJ'!$M46))</f>
        <v>5.8823529411764705E-2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0.66666666666666663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0.33333333333333331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0.81879194630872487</v>
      </c>
      <c r="C48" s="7">
        <f>IF(('Sentencias TSJ'!$B48+'Sentencias TSJ'!$C48+'Sentencias TSJ'!$D48)=0,"-",'Sentencias TSJ'!C48/('Sentencias TSJ'!$B48+'Sentencias TSJ'!$C48+'Sentencias TSJ'!$D48))</f>
        <v>0.10738255033557047</v>
      </c>
      <c r="D48" s="7">
        <f>IF(('Sentencias TSJ'!$B48+'Sentencias TSJ'!$C48+'Sentencias TSJ'!$D48)=0,"-",'Sentencias TSJ'!D48/('Sentencias TSJ'!$B48+'Sentencias TSJ'!$C48+'Sentencias TSJ'!$D48))</f>
        <v>7.3825503355704702E-2</v>
      </c>
      <c r="E48" s="7">
        <f>IF(('Sentencias TSJ'!$E48+'Sentencias TSJ'!$F48+'Sentencias TSJ'!$G48)=0,"-",'Sentencias TSJ'!E48/('Sentencias TSJ'!$E48+'Sentencias TSJ'!$F48+'Sentencias TSJ'!$G48))</f>
        <v>0.62962962962962965</v>
      </c>
      <c r="F48" s="7">
        <f>IF(('Sentencias TSJ'!$E48+'Sentencias TSJ'!$F48+'Sentencias TSJ'!$G48)=0,"-",'Sentencias TSJ'!F48/('Sentencias TSJ'!$E48+'Sentencias TSJ'!$F48+'Sentencias TSJ'!$G48))</f>
        <v>0.18518518518518517</v>
      </c>
      <c r="G48" s="7">
        <f>IF(('Sentencias TSJ'!$E48+'Sentencias TSJ'!$F48+'Sentencias TSJ'!$G48)=0,"-",'Sentencias TSJ'!G48/('Sentencias TSJ'!$E48+'Sentencias TSJ'!$F48+'Sentencias TSJ'!$G48))</f>
        <v>0.18518518518518517</v>
      </c>
      <c r="H48" s="7">
        <f>IF(('Sentencias TSJ'!$H48+'Sentencias TSJ'!$I48+'Sentencias TSJ'!$J48)=0,"-",'Sentencias TSJ'!H48/('Sentencias TSJ'!$H48+'Sentencias TSJ'!$I48+'Sentencias TSJ'!$J48))</f>
        <v>0.64444444444444449</v>
      </c>
      <c r="I48" s="7">
        <f>IF(('Sentencias TSJ'!$H48+'Sentencias TSJ'!$I48+'Sentencias TSJ'!$J48)=0,"-",'Sentencias TSJ'!I48/('Sentencias TSJ'!$H48+'Sentencias TSJ'!$I48+'Sentencias TSJ'!$J48))</f>
        <v>6.6666666666666666E-2</v>
      </c>
      <c r="J48" s="7">
        <f>IF(('Sentencias TSJ'!$H48+'Sentencias TSJ'!$I48+'Sentencias TSJ'!$J48)=0,"-",'Sentencias TSJ'!J48/('Sentencias TSJ'!$H48+'Sentencias TSJ'!$I48+'Sentencias TSJ'!$J48))</f>
        <v>0.28888888888888886</v>
      </c>
      <c r="K48" s="7">
        <f>IF(('Sentencias TSJ'!$K48+'Sentencias TSJ'!$L48+'Sentencias TSJ'!$M48)=0,"-",'Sentencias TSJ'!K48/('Sentencias TSJ'!$K48+'Sentencias TSJ'!$L48+'Sentencias TSJ'!$M48))</f>
        <v>0.78378378378378377</v>
      </c>
      <c r="L48" s="7">
        <f>IF(('Sentencias TSJ'!$K48+'Sentencias TSJ'!$L48+'Sentencias TSJ'!$M48)=0,"-",'Sentencias TSJ'!L48/('Sentencias TSJ'!$K48+'Sentencias TSJ'!$L48+'Sentencias TSJ'!$M48))</f>
        <v>0.10810810810810811</v>
      </c>
      <c r="M48" s="7">
        <f>IF(('Sentencias TSJ'!$K48+'Sentencias TSJ'!$L48+'Sentencias TSJ'!$M48)=0,"-",'Sentencias TSJ'!M48/('Sentencias TSJ'!$K48+'Sentencias TSJ'!$L48+'Sentencias TSJ'!$M48))</f>
        <v>0.10810810810810811</v>
      </c>
    </row>
    <row r="51" spans="1:13" x14ac:dyDescent="0.25">
      <c r="A51" s="34" t="s">
        <v>2</v>
      </c>
      <c r="B51" s="31" t="s">
        <v>33</v>
      </c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24.75" customHeight="1" x14ac:dyDescent="0.25">
      <c r="A52" s="33"/>
      <c r="B52" s="34" t="s">
        <v>30</v>
      </c>
      <c r="C52" s="35"/>
      <c r="D52" s="35"/>
      <c r="E52" s="34" t="s">
        <v>31</v>
      </c>
      <c r="F52" s="35"/>
      <c r="G52" s="35"/>
      <c r="H52" s="34" t="s">
        <v>32</v>
      </c>
      <c r="I52" s="35"/>
      <c r="J52" s="35"/>
      <c r="K52" s="34" t="s">
        <v>2</v>
      </c>
      <c r="L52" s="35"/>
      <c r="M52" s="35"/>
    </row>
    <row r="53" spans="1:13" ht="51" x14ac:dyDescent="0.25">
      <c r="A53" s="33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0.87422360248447206</v>
      </c>
      <c r="C54" s="23">
        <f>IF(('Sentencias TSJ'!$B54+'Sentencias TSJ'!$C54+'Sentencias TSJ'!$D54)=0,"-",'Sentencias TSJ'!C54/('Sentencias TSJ'!$B54+'Sentencias TSJ'!$C54+'Sentencias TSJ'!$D54))</f>
        <v>7.4534161490683232E-2</v>
      </c>
      <c r="D54" s="23">
        <f>IF(('Sentencias TSJ'!$B54+'Sentencias TSJ'!$C54+'Sentencias TSJ'!$D54)=0,"-",'Sentencias TSJ'!D54/('Sentencias TSJ'!$B54+'Sentencias TSJ'!$C54+'Sentencias TSJ'!$D54))</f>
        <v>5.124223602484472E-2</v>
      </c>
      <c r="E54" s="23">
        <f>+'Sentencias TSJ'!E54/('Sentencias TSJ'!E54+'Sentencias TSJ'!F54+'Sentencias TSJ'!G54)</f>
        <v>0.87096774193548387</v>
      </c>
      <c r="F54" s="23">
        <f>+'Sentencias TSJ'!F54/('Sentencias TSJ'!E54+'Sentencias TSJ'!F54+'Sentencias TSJ'!G54)</f>
        <v>3.2258064516129031E-2</v>
      </c>
      <c r="G54" s="23">
        <f>+'Sentencias TSJ'!G54/('Sentencias TSJ'!E54+'Sentencias TSJ'!F54+'Sentencias TSJ'!G54)</f>
        <v>9.6774193548387094E-2</v>
      </c>
      <c r="H54" s="23">
        <f>IF(('Sentencias TSJ'!$H54+'Sentencias TSJ'!$I54+'Sentencias TSJ'!$J54)=0,"-",'Sentencias TSJ'!H54/('Sentencias TSJ'!$H54+'Sentencias TSJ'!$I54+'Sentencias TSJ'!$J54))</f>
        <v>0.89600000000000002</v>
      </c>
      <c r="I54" s="23">
        <f>IF(('Sentencias TSJ'!$H54+'Sentencias TSJ'!$I54+'Sentencias TSJ'!$J54)=0,"-",'Sentencias TSJ'!I54/('Sentencias TSJ'!$H54+'Sentencias TSJ'!$I54+'Sentencias TSJ'!$J54))</f>
        <v>3.2000000000000001E-2</v>
      </c>
      <c r="J54" s="23">
        <f>IF(('Sentencias TSJ'!$H54+'Sentencias TSJ'!$I54+'Sentencias TSJ'!$J54)=0,"-",'Sentencias TSJ'!J54/('Sentencias TSJ'!$H54+'Sentencias TSJ'!$I54+'Sentencias TSJ'!$J54))</f>
        <v>7.1999999999999995E-2</v>
      </c>
      <c r="K54" s="23">
        <f>IF(('Sentencias TSJ'!$K54+'Sentencias TSJ'!$L54+'Sentencias TSJ'!$M54)=0,"-",'Sentencias TSJ'!K54/('Sentencias TSJ'!$K54+'Sentencias TSJ'!$L54+'Sentencias TSJ'!$M54))</f>
        <v>0.87829360100376408</v>
      </c>
      <c r="L54" s="23">
        <f>IF(('Sentencias TSJ'!$K54+'Sentencias TSJ'!$L54+'Sentencias TSJ'!$M54)=0,"-",'Sentencias TSJ'!L54/('Sentencias TSJ'!$K54+'Sentencias TSJ'!$L54+'Sentencias TSJ'!$M54))</f>
        <v>6.6499372647427848E-2</v>
      </c>
      <c r="M54" s="23">
        <f>IF(('Sentencias TSJ'!$K54+'Sentencias TSJ'!$L54+'Sentencias TSJ'!$M54)=0,"-",'Sentencias TSJ'!M54/('Sentencias TSJ'!$K54+'Sentencias TSJ'!$L54+'Sentencias TSJ'!$M54))</f>
        <v>5.520702634880803E-2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0.66666666666666663</v>
      </c>
      <c r="C55" s="23">
        <f>IF(('Sentencias TSJ'!$B55+'Sentencias TSJ'!$C55+'Sentencias TSJ'!$D55)=0,"-",'Sentencias TSJ'!C55/('Sentencias TSJ'!$B55+'Sentencias TSJ'!$C55+'Sentencias TSJ'!$D55))</f>
        <v>0.24731182795698925</v>
      </c>
      <c r="D55" s="23">
        <f>IF(('Sentencias TSJ'!$B55+'Sentencias TSJ'!$C55+'Sentencias TSJ'!$D55)=0,"-",'Sentencias TSJ'!D55/('Sentencias TSJ'!$B55+'Sentencias TSJ'!$C55+'Sentencias TSJ'!$D55))</f>
        <v>8.6021505376344093E-2</v>
      </c>
      <c r="E55" s="23">
        <f>+'Sentencias TSJ'!E55/('Sentencias TSJ'!E55+'Sentencias TSJ'!F55+'Sentencias TSJ'!G55)</f>
        <v>0.54545454545454541</v>
      </c>
      <c r="F55" s="23">
        <f>+'Sentencias TSJ'!F55/('Sentencias TSJ'!E55+'Sentencias TSJ'!F55+'Sentencias TSJ'!G55)</f>
        <v>0.36363636363636365</v>
      </c>
      <c r="G55" s="23">
        <f>+'Sentencias TSJ'!G55/('Sentencias TSJ'!E55+'Sentencias TSJ'!F55+'Sentencias TSJ'!G55)</f>
        <v>9.0909090909090912E-2</v>
      </c>
      <c r="H55" s="23">
        <f>IF(('Sentencias TSJ'!$H55+'Sentencias TSJ'!$I55+'Sentencias TSJ'!$J55)=0,"-",'Sentencias TSJ'!H55/('Sentencias TSJ'!$H55+'Sentencias TSJ'!$I55+'Sentencias TSJ'!$J55))</f>
        <v>0.76923076923076927</v>
      </c>
      <c r="I55" s="23">
        <f>IF(('Sentencias TSJ'!$H55+'Sentencias TSJ'!$I55+'Sentencias TSJ'!$J55)=0,"-",'Sentencias TSJ'!I55/('Sentencias TSJ'!$H55+'Sentencias TSJ'!$I55+'Sentencias TSJ'!$J55))</f>
        <v>7.6923076923076927E-2</v>
      </c>
      <c r="J55" s="23">
        <f>IF(('Sentencias TSJ'!$H55+'Sentencias TSJ'!$I55+'Sentencias TSJ'!$J55)=0,"-",'Sentencias TSJ'!J55/('Sentencias TSJ'!$H55+'Sentencias TSJ'!$I55+'Sentencias TSJ'!$J55))</f>
        <v>0.15384615384615385</v>
      </c>
      <c r="K55" s="23">
        <f>IF(('Sentencias TSJ'!$K55+'Sentencias TSJ'!$L55+'Sentencias TSJ'!$M55)=0,"-",'Sentencias TSJ'!K55/('Sentencias TSJ'!$K55+'Sentencias TSJ'!$L55+'Sentencias TSJ'!$M55))</f>
        <v>0.68253968253968256</v>
      </c>
      <c r="L55" s="23">
        <f>IF(('Sentencias TSJ'!$K55+'Sentencias TSJ'!$L55+'Sentencias TSJ'!$M55)=0,"-",'Sentencias TSJ'!L55/('Sentencias TSJ'!$K55+'Sentencias TSJ'!$L55+'Sentencias TSJ'!$M55))</f>
        <v>0.23015873015873015</v>
      </c>
      <c r="M55" s="23">
        <f>IF(('Sentencias TSJ'!$K55+'Sentencias TSJ'!$L55+'Sentencias TSJ'!$M55)=0,"-",'Sentencias TSJ'!M55/('Sentencias TSJ'!$K55+'Sentencias TSJ'!$L55+'Sentencias TSJ'!$M55))</f>
        <v>8.7301587301587297E-2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0.8</v>
      </c>
      <c r="C56" s="23">
        <f>IF(('Sentencias TSJ'!$B56+'Sentencias TSJ'!$C56+'Sentencias TSJ'!$D56)=0,"-",'Sentencias TSJ'!C56/('Sentencias TSJ'!$B56+'Sentencias TSJ'!$C56+'Sentencias TSJ'!$D56))</f>
        <v>3.0769230769230771E-2</v>
      </c>
      <c r="D56" s="23">
        <f>IF(('Sentencias TSJ'!$B56+'Sentencias TSJ'!$C56+'Sentencias TSJ'!$D56)=0,"-",'Sentencias TSJ'!D56/('Sentencias TSJ'!$B56+'Sentencias TSJ'!$C56+'Sentencias TSJ'!$D56))</f>
        <v>0.16923076923076924</v>
      </c>
      <c r="E56" s="23">
        <f>+'Sentencias TSJ'!E56/('Sentencias TSJ'!E56+'Sentencias TSJ'!F56+'Sentencias TSJ'!G56)</f>
        <v>0.8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0.2</v>
      </c>
      <c r="H56" s="23">
        <f>IF(('Sentencias TSJ'!$H56+'Sentencias TSJ'!$I56+'Sentencias TSJ'!$J56)=0,"-",'Sentencias TSJ'!H56/('Sentencias TSJ'!$H56+'Sentencias TSJ'!$I56+'Sentencias TSJ'!$J56))</f>
        <v>1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</v>
      </c>
      <c r="K56" s="23">
        <f>IF(('Sentencias TSJ'!$K56+'Sentencias TSJ'!$L56+'Sentencias TSJ'!$M56)=0,"-",'Sentencias TSJ'!K56/('Sentencias TSJ'!$K56+'Sentencias TSJ'!$L56+'Sentencias TSJ'!$M56))</f>
        <v>0.83333333333333337</v>
      </c>
      <c r="L56" s="23">
        <f>IF(('Sentencias TSJ'!$K56+'Sentencias TSJ'!$L56+'Sentencias TSJ'!$M56)=0,"-",'Sentencias TSJ'!L56/('Sentencias TSJ'!$K56+'Sentencias TSJ'!$L56+'Sentencias TSJ'!$M56))</f>
        <v>2.3809523809523808E-2</v>
      </c>
      <c r="M56" s="23">
        <f>IF(('Sentencias TSJ'!$K56+'Sentencias TSJ'!$L56+'Sentencias TSJ'!$M56)=0,"-",'Sentencias TSJ'!M56/('Sentencias TSJ'!$K56+'Sentencias TSJ'!$L56+'Sentencias TSJ'!$M56))</f>
        <v>0.14285714285714285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0.92972972972972978</v>
      </c>
      <c r="C57" s="23">
        <f>IF(('Sentencias TSJ'!$B57+'Sentencias TSJ'!$C57+'Sentencias TSJ'!$D57)=0,"-",'Sentencias TSJ'!C57/('Sentencias TSJ'!$B57+'Sentencias TSJ'!$C57+'Sentencias TSJ'!$D57))</f>
        <v>4.3243243243243246E-2</v>
      </c>
      <c r="D57" s="23">
        <f>IF(('Sentencias TSJ'!$B57+'Sentencias TSJ'!$C57+'Sentencias TSJ'!$D57)=0,"-",'Sentencias TSJ'!D57/('Sentencias TSJ'!$B57+'Sentencias TSJ'!$C57+'Sentencias TSJ'!$D57))</f>
        <v>2.7027027027027029E-2</v>
      </c>
      <c r="E57" s="23">
        <f>+'Sentencias TSJ'!E57/('Sentencias TSJ'!E57+'Sentencias TSJ'!F57+'Sentencias TSJ'!G57)</f>
        <v>0.6</v>
      </c>
      <c r="F57" s="23">
        <f>+'Sentencias TSJ'!F57/('Sentencias TSJ'!E57+'Sentencias TSJ'!F57+'Sentencias TSJ'!G57)</f>
        <v>0.4</v>
      </c>
      <c r="G57" s="23">
        <f>+'Sentencias TSJ'!G57/('Sentencias TSJ'!E57+'Sentencias TSJ'!F57+'Sentencias TSJ'!G57)</f>
        <v>0</v>
      </c>
      <c r="H57" s="23">
        <f>IF(('Sentencias TSJ'!$H57+'Sentencias TSJ'!$I57+'Sentencias TSJ'!$J57)=0,"-",'Sentencias TSJ'!H57/('Sentencias TSJ'!$H57+'Sentencias TSJ'!$I57+'Sentencias TSJ'!$J57))</f>
        <v>1</v>
      </c>
      <c r="I57" s="23">
        <f>IF(('Sentencias TSJ'!$H57+'Sentencias TSJ'!$I57+'Sentencias TSJ'!$J57)=0,"-",'Sentencias TSJ'!I57/('Sentencias TSJ'!$H57+'Sentencias TSJ'!$I57+'Sentencias TSJ'!$J57))</f>
        <v>0</v>
      </c>
      <c r="J57" s="23">
        <f>IF(('Sentencias TSJ'!$H57+'Sentencias TSJ'!$I57+'Sentencias TSJ'!$J57)=0,"-",'Sentencias TSJ'!J57/('Sentencias TSJ'!$H57+'Sentencias TSJ'!$I57+'Sentencias TSJ'!$J57))</f>
        <v>0</v>
      </c>
      <c r="K57" s="23">
        <f>IF(('Sentencias TSJ'!$K57+'Sentencias TSJ'!$L57+'Sentencias TSJ'!$M57)=0,"-",'Sentencias TSJ'!K57/('Sentencias TSJ'!$K57+'Sentencias TSJ'!$L57+'Sentencias TSJ'!$M57))</f>
        <v>0.92682926829268297</v>
      </c>
      <c r="L57" s="23">
        <f>IF(('Sentencias TSJ'!$K57+'Sentencias TSJ'!$L57+'Sentencias TSJ'!$M57)=0,"-",'Sentencias TSJ'!L57/('Sentencias TSJ'!$K57+'Sentencias TSJ'!$L57+'Sentencias TSJ'!$M57))</f>
        <v>4.878048780487805E-2</v>
      </c>
      <c r="M57" s="23">
        <f>IF(('Sentencias TSJ'!$K57+'Sentencias TSJ'!$L57+'Sentencias TSJ'!$M57)=0,"-",'Sentencias TSJ'!M57/('Sentencias TSJ'!$K57+'Sentencias TSJ'!$L57+'Sentencias TSJ'!$M57))</f>
        <v>2.4390243902439025E-2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0.84453781512605042</v>
      </c>
      <c r="C58" s="23">
        <f>IF(('Sentencias TSJ'!$B58+'Sentencias TSJ'!$C58+'Sentencias TSJ'!$D58)=0,"-",'Sentencias TSJ'!C58/('Sentencias TSJ'!$B58+'Sentencias TSJ'!$C58+'Sentencias TSJ'!$D58))</f>
        <v>0.1092436974789916</v>
      </c>
      <c r="D58" s="23">
        <f>IF(('Sentencias TSJ'!$B58+'Sentencias TSJ'!$C58+'Sentencias TSJ'!$D58)=0,"-",'Sentencias TSJ'!D58/('Sentencias TSJ'!$B58+'Sentencias TSJ'!$C58+'Sentencias TSJ'!$D58))</f>
        <v>4.6218487394957986E-2</v>
      </c>
      <c r="E58" s="23">
        <f>+'Sentencias TSJ'!E58/('Sentencias TSJ'!E58+'Sentencias TSJ'!F58+'Sentencias TSJ'!G58)</f>
        <v>0.73684210526315785</v>
      </c>
      <c r="F58" s="23">
        <f>+'Sentencias TSJ'!F58/('Sentencias TSJ'!E58+'Sentencias TSJ'!F58+'Sentencias TSJ'!G58)</f>
        <v>5.2631578947368418E-2</v>
      </c>
      <c r="G58" s="23">
        <f>+'Sentencias TSJ'!G58/('Sentencias TSJ'!E58+'Sentencias TSJ'!F58+'Sentencias TSJ'!G58)</f>
        <v>0.21052631578947367</v>
      </c>
      <c r="H58" s="23">
        <f>IF(('Sentencias TSJ'!$H58+'Sentencias TSJ'!$I58+'Sentencias TSJ'!$J58)=0,"-",'Sentencias TSJ'!H58/('Sentencias TSJ'!$H58+'Sentencias TSJ'!$I58+'Sentencias TSJ'!$J58))</f>
        <v>0.88</v>
      </c>
      <c r="I58" s="23">
        <f>IF(('Sentencias TSJ'!$H58+'Sentencias TSJ'!$I58+'Sentencias TSJ'!$J58)=0,"-",'Sentencias TSJ'!I58/('Sentencias TSJ'!$H58+'Sentencias TSJ'!$I58+'Sentencias TSJ'!$J58))</f>
        <v>0.04</v>
      </c>
      <c r="J58" s="23">
        <f>IF(('Sentencias TSJ'!$H58+'Sentencias TSJ'!$I58+'Sentencias TSJ'!$J58)=0,"-",'Sentencias TSJ'!J58/('Sentencias TSJ'!$H58+'Sentencias TSJ'!$I58+'Sentencias TSJ'!$J58))</f>
        <v>0.08</v>
      </c>
      <c r="K58" s="23">
        <f>IF(('Sentencias TSJ'!$K58+'Sentencias TSJ'!$L58+'Sentencias TSJ'!$M58)=0,"-",'Sentencias TSJ'!K58/('Sentencias TSJ'!$K58+'Sentencias TSJ'!$L58+'Sentencias TSJ'!$M58))</f>
        <v>0.84042553191489366</v>
      </c>
      <c r="L58" s="23">
        <f>IF(('Sentencias TSJ'!$K58+'Sentencias TSJ'!$L58+'Sentencias TSJ'!$M58)=0,"-",'Sentencias TSJ'!L58/('Sentencias TSJ'!$K58+'Sentencias TSJ'!$L58+'Sentencias TSJ'!$M58))</f>
        <v>9.9290780141843976E-2</v>
      </c>
      <c r="M58" s="23">
        <f>IF(('Sentencias TSJ'!$K58+'Sentencias TSJ'!$L58+'Sentencias TSJ'!$M58)=0,"-",'Sentencias TSJ'!M58/('Sentencias TSJ'!$K58+'Sentencias TSJ'!$L58+'Sentencias TSJ'!$M58))</f>
        <v>6.0283687943262408E-2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0.79661016949152541</v>
      </c>
      <c r="C59" s="23">
        <f>IF(('Sentencias TSJ'!$B59+'Sentencias TSJ'!$C59+'Sentencias TSJ'!$D59)=0,"-",'Sentencias TSJ'!C59/('Sentencias TSJ'!$B59+'Sentencias TSJ'!$C59+'Sentencias TSJ'!$D59))</f>
        <v>0.10169491525423729</v>
      </c>
      <c r="D59" s="23">
        <f>IF(('Sentencias TSJ'!$B59+'Sentencias TSJ'!$C59+'Sentencias TSJ'!$D59)=0,"-",'Sentencias TSJ'!D59/('Sentencias TSJ'!$B59+'Sentencias TSJ'!$C59+'Sentencias TSJ'!$D59))</f>
        <v>0.10169491525423729</v>
      </c>
      <c r="E59" s="23" t="e">
        <f>+'Sentencias TSJ'!E59/('Sentencias TSJ'!E59+'Sentencias TSJ'!F59+'Sentencias TSJ'!G59)</f>
        <v>#DIV/0!</v>
      </c>
      <c r="F59" s="23" t="e">
        <f>+'Sentencias TSJ'!F59/('Sentencias TSJ'!E59+'Sentencias TSJ'!F59+'Sentencias TSJ'!G59)</f>
        <v>#DIV/0!</v>
      </c>
      <c r="G59" s="23" t="e">
        <f>+'Sentencias TSJ'!G59/('Sentencias TSJ'!E59+'Sentencias TSJ'!F59+'Sentencias TSJ'!G59)</f>
        <v>#DIV/0!</v>
      </c>
      <c r="H59" s="23">
        <f>IF(('Sentencias TSJ'!$H59+'Sentencias TSJ'!$I59+'Sentencias TSJ'!$J59)=0,"-",'Sentencias TSJ'!H59/('Sentencias TSJ'!$H59+'Sentencias TSJ'!$I59+'Sentencias TSJ'!$J59))</f>
        <v>0.80645161290322576</v>
      </c>
      <c r="I59" s="23">
        <f>IF(('Sentencias TSJ'!$H59+'Sentencias TSJ'!$I59+'Sentencias TSJ'!$J59)=0,"-",'Sentencias TSJ'!I59/('Sentencias TSJ'!$H59+'Sentencias TSJ'!$I59+'Sentencias TSJ'!$J59))</f>
        <v>3.2258064516129031E-2</v>
      </c>
      <c r="J59" s="23">
        <f>IF(('Sentencias TSJ'!$H59+'Sentencias TSJ'!$I59+'Sentencias TSJ'!$J59)=0,"-",'Sentencias TSJ'!J59/('Sentencias TSJ'!$H59+'Sentencias TSJ'!$I59+'Sentencias TSJ'!$J59))</f>
        <v>0.16129032258064516</v>
      </c>
      <c r="K59" s="23">
        <f>IF(('Sentencias TSJ'!$K59+'Sentencias TSJ'!$L59+'Sentencias TSJ'!$M59)=0,"-",'Sentencias TSJ'!K59/('Sentencias TSJ'!$K59+'Sentencias TSJ'!$L59+'Sentencias TSJ'!$M59))</f>
        <v>0.86956521739130432</v>
      </c>
      <c r="L59" s="23">
        <f>IF(('Sentencias TSJ'!$K59+'Sentencias TSJ'!$L59+'Sentencias TSJ'!$M59)=0,"-",'Sentencias TSJ'!L59/('Sentencias TSJ'!$K59+'Sentencias TSJ'!$L59+'Sentencias TSJ'!$M59))</f>
        <v>5.3140096618357488E-2</v>
      </c>
      <c r="M59" s="23">
        <f>IF(('Sentencias TSJ'!$K59+'Sentencias TSJ'!$L59+'Sentencias TSJ'!$M59)=0,"-",'Sentencias TSJ'!M59/('Sentencias TSJ'!$K59+'Sentencias TSJ'!$L59+'Sentencias TSJ'!$M59))</f>
        <v>7.7294685990338161E-2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0.76056338028169013</v>
      </c>
      <c r="C60" s="23">
        <f>IF(('Sentencias TSJ'!$B60+'Sentencias TSJ'!$C60+'Sentencias TSJ'!$D60)=0,"-",'Sentencias TSJ'!C60/('Sentencias TSJ'!$B60+'Sentencias TSJ'!$C60+'Sentencias TSJ'!$D60))</f>
        <v>0.176056338028169</v>
      </c>
      <c r="D60" s="23">
        <f>IF(('Sentencias TSJ'!$B60+'Sentencias TSJ'!$C60+'Sentencias TSJ'!$D60)=0,"-",'Sentencias TSJ'!D60/('Sentencias TSJ'!$B60+'Sentencias TSJ'!$C60+'Sentencias TSJ'!$D60))</f>
        <v>6.3380281690140844E-2</v>
      </c>
      <c r="E60" s="23">
        <f>+'Sentencias TSJ'!E60/('Sentencias TSJ'!E60+'Sentencias TSJ'!F60+'Sentencias TSJ'!G60)</f>
        <v>1</v>
      </c>
      <c r="F60" s="23">
        <f>+'Sentencias TSJ'!F60/('Sentencias TSJ'!E60+'Sentencias TSJ'!F60+'Sentencias TSJ'!G60)</f>
        <v>0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0.66666666666666663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0.33333333333333331</v>
      </c>
      <c r="K60" s="23">
        <f>IF(('Sentencias TSJ'!$K60+'Sentencias TSJ'!$L60+'Sentencias TSJ'!$M60)=0,"-",'Sentencias TSJ'!K60/('Sentencias TSJ'!$K60+'Sentencias TSJ'!$L60+'Sentencias TSJ'!$M60))</f>
        <v>0.76136363636363635</v>
      </c>
      <c r="L60" s="23">
        <f>IF(('Sentencias TSJ'!$K60+'Sentencias TSJ'!$L60+'Sentencias TSJ'!$M60)=0,"-",'Sentencias TSJ'!L60/('Sentencias TSJ'!$K60+'Sentencias TSJ'!$L60+'Sentencias TSJ'!$M60))</f>
        <v>0.15340909090909091</v>
      </c>
      <c r="M60" s="23">
        <f>IF(('Sentencias TSJ'!$K60+'Sentencias TSJ'!$L60+'Sentencias TSJ'!$M60)=0,"-",'Sentencias TSJ'!M60/('Sentencias TSJ'!$K60+'Sentencias TSJ'!$L60+'Sentencias TSJ'!$M60))</f>
        <v>8.5227272727272721E-2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0.91724137931034477</v>
      </c>
      <c r="C61" s="23">
        <f>IF(('Sentencias TSJ'!$B61+'Sentencias TSJ'!$C61+'Sentencias TSJ'!$D61)=0,"-",'Sentencias TSJ'!C61/('Sentencias TSJ'!$B61+'Sentencias TSJ'!$C61+'Sentencias TSJ'!$D61))</f>
        <v>4.8275862068965517E-2</v>
      </c>
      <c r="D61" s="23">
        <f>IF(('Sentencias TSJ'!$B61+'Sentencias TSJ'!$C61+'Sentencias TSJ'!$D61)=0,"-",'Sentencias TSJ'!D61/('Sentencias TSJ'!$B61+'Sentencias TSJ'!$C61+'Sentencias TSJ'!$D61))</f>
        <v>3.4482758620689655E-2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0.36363636363636365</v>
      </c>
      <c r="I61" s="23">
        <f>IF(('Sentencias TSJ'!$H61+'Sentencias TSJ'!$I61+'Sentencias TSJ'!$J61)=0,"-",'Sentencias TSJ'!I61/('Sentencias TSJ'!$H61+'Sentencias TSJ'!$I61+'Sentencias TSJ'!$J61))</f>
        <v>9.0909090909090912E-2</v>
      </c>
      <c r="J61" s="23">
        <f>IF(('Sentencias TSJ'!$H61+'Sentencias TSJ'!$I61+'Sentencias TSJ'!$J61)=0,"-",'Sentencias TSJ'!J61/('Sentencias TSJ'!$H61+'Sentencias TSJ'!$I61+'Sentencias TSJ'!$J61))</f>
        <v>0.54545454545454541</v>
      </c>
      <c r="K61" s="23">
        <f>IF(('Sentencias TSJ'!$K61+'Sentencias TSJ'!$L61+'Sentencias TSJ'!$M61)=0,"-",'Sentencias TSJ'!K61/('Sentencias TSJ'!$K61+'Sentencias TSJ'!$L61+'Sentencias TSJ'!$M61))</f>
        <v>0.89411764705882357</v>
      </c>
      <c r="L61" s="23">
        <f>IF(('Sentencias TSJ'!$K61+'Sentencias TSJ'!$L61+'Sentencias TSJ'!$M61)=0,"-",'Sentencias TSJ'!L61/('Sentencias TSJ'!$K61+'Sentencias TSJ'!$L61+'Sentencias TSJ'!$M61))</f>
        <v>4.7058823529411764E-2</v>
      </c>
      <c r="M61" s="23">
        <f>IF(('Sentencias TSJ'!$K61+'Sentencias TSJ'!$L61+'Sentencias TSJ'!$M61)=0,"-",'Sentencias TSJ'!M61/('Sentencias TSJ'!$K61+'Sentencias TSJ'!$L61+'Sentencias TSJ'!$M61))</f>
        <v>5.8823529411764705E-2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0.86648745519713266</v>
      </c>
      <c r="C62" s="23">
        <f>IF(('Sentencias TSJ'!$B62+'Sentencias TSJ'!$C62+'Sentencias TSJ'!$D62)=0,"-",'Sentencias TSJ'!C62/('Sentencias TSJ'!$B62+'Sentencias TSJ'!$C62+'Sentencias TSJ'!$D62))</f>
        <v>7.7060931899641583E-2</v>
      </c>
      <c r="D62" s="23">
        <f>IF(('Sentencias TSJ'!$B62+'Sentencias TSJ'!$C62+'Sentencias TSJ'!$D62)=0,"-",'Sentencias TSJ'!D62/('Sentencias TSJ'!$B62+'Sentencias TSJ'!$C62+'Sentencias TSJ'!$D62))</f>
        <v>5.6451612903225805E-2</v>
      </c>
      <c r="E62" s="23">
        <f>+'Sentencias TSJ'!E62/('Sentencias TSJ'!E62+'Sentencias TSJ'!F62+'Sentencias TSJ'!G62)</f>
        <v>0.87555555555555553</v>
      </c>
      <c r="F62" s="23">
        <f>+'Sentencias TSJ'!F62/('Sentencias TSJ'!E62+'Sentencias TSJ'!F62+'Sentencias TSJ'!G62)</f>
        <v>6.6666666666666666E-2</v>
      </c>
      <c r="G62" s="23">
        <f>+'Sentencias TSJ'!G62/('Sentencias TSJ'!E62+'Sentencias TSJ'!F62+'Sentencias TSJ'!G62)</f>
        <v>5.7777777777777775E-2</v>
      </c>
      <c r="H62" s="23">
        <f>IF(('Sentencias TSJ'!$H62+'Sentencias TSJ'!$I62+'Sentencias TSJ'!$J62)=0,"-",'Sentencias TSJ'!H62/('Sentencias TSJ'!$H62+'Sentencias TSJ'!$I62+'Sentencias TSJ'!$J62))</f>
        <v>0.84097859327217128</v>
      </c>
      <c r="I62" s="23">
        <f>IF(('Sentencias TSJ'!$H62+'Sentencias TSJ'!$I62+'Sentencias TSJ'!$J62)=0,"-",'Sentencias TSJ'!I62/('Sentencias TSJ'!$H62+'Sentencias TSJ'!$I62+'Sentencias TSJ'!$J62))</f>
        <v>9.7859327217125383E-2</v>
      </c>
      <c r="J62" s="23">
        <f>IF(('Sentencias TSJ'!$H62+'Sentencias TSJ'!$I62+'Sentencias TSJ'!$J62)=0,"-",'Sentencias TSJ'!J62/('Sentencias TSJ'!$H62+'Sentencias TSJ'!$I62+'Sentencias TSJ'!$J62))</f>
        <v>6.1162079510703363E-2</v>
      </c>
      <c r="K62" s="23">
        <f>IF(('Sentencias TSJ'!$K62+'Sentencias TSJ'!$L62+'Sentencias TSJ'!$M62)=0,"-",'Sentencias TSJ'!K62/('Sentencias TSJ'!$K62+'Sentencias TSJ'!$L62+'Sentencias TSJ'!$M62))</f>
        <v>0.86690647482014394</v>
      </c>
      <c r="L62" s="23">
        <f>IF(('Sentencias TSJ'!$K62+'Sentencias TSJ'!$L62+'Sentencias TSJ'!$M62)=0,"-",'Sentencias TSJ'!L62/('Sentencias TSJ'!$K62+'Sentencias TSJ'!$L62+'Sentencias TSJ'!$M62))</f>
        <v>7.7937649880095924E-2</v>
      </c>
      <c r="M62" s="23">
        <f>IF(('Sentencias TSJ'!$K62+'Sentencias TSJ'!$L62+'Sentencias TSJ'!$M62)=0,"-",'Sentencias TSJ'!M62/('Sentencias TSJ'!$K62+'Sentencias TSJ'!$L62+'Sentencias TSJ'!$M62))</f>
        <v>5.5155875299760189E-2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0.86505190311418689</v>
      </c>
      <c r="C63" s="23">
        <f>IF(('Sentencias TSJ'!$B63+'Sentencias TSJ'!$C63+'Sentencias TSJ'!$D63)=0,"-",'Sentencias TSJ'!C63/('Sentencias TSJ'!$B63+'Sentencias TSJ'!$C63+'Sentencias TSJ'!$D63))</f>
        <v>5.7093425605536333E-2</v>
      </c>
      <c r="D63" s="23">
        <f>IF(('Sentencias TSJ'!$B63+'Sentencias TSJ'!$C63+'Sentencias TSJ'!$D63)=0,"-",'Sentencias TSJ'!D63/('Sentencias TSJ'!$B63+'Sentencias TSJ'!$C63+'Sentencias TSJ'!$D63))</f>
        <v>7.7854671280276816E-2</v>
      </c>
      <c r="E63" s="23">
        <f>+'Sentencias TSJ'!E63/('Sentencias TSJ'!E63+'Sentencias TSJ'!F63+'Sentencias TSJ'!G63)</f>
        <v>0.92</v>
      </c>
      <c r="F63" s="23">
        <f>+'Sentencias TSJ'!F63/('Sentencias TSJ'!E63+'Sentencias TSJ'!F63+'Sentencias TSJ'!G63)</f>
        <v>0</v>
      </c>
      <c r="G63" s="23">
        <f>+'Sentencias TSJ'!G63/('Sentencias TSJ'!E63+'Sentencias TSJ'!F63+'Sentencias TSJ'!G63)</f>
        <v>0.08</v>
      </c>
      <c r="H63" s="23">
        <f>IF(('Sentencias TSJ'!$H63+'Sentencias TSJ'!$I63+'Sentencias TSJ'!$J63)=0,"-",'Sentencias TSJ'!H63/('Sentencias TSJ'!$H63+'Sentencias TSJ'!$I63+'Sentencias TSJ'!$J63))</f>
        <v>0.83636363636363631</v>
      </c>
      <c r="I63" s="23">
        <f>IF(('Sentencias TSJ'!$H63+'Sentencias TSJ'!$I63+'Sentencias TSJ'!$J63)=0,"-",'Sentencias TSJ'!I63/('Sentencias TSJ'!$H63+'Sentencias TSJ'!$I63+'Sentencias TSJ'!$J63))</f>
        <v>3.6363636363636362E-2</v>
      </c>
      <c r="J63" s="23">
        <f>IF(('Sentencias TSJ'!$H63+'Sentencias TSJ'!$I63+'Sentencias TSJ'!$J63)=0,"-",'Sentencias TSJ'!J63/('Sentencias TSJ'!$H63+'Sentencias TSJ'!$I63+'Sentencias TSJ'!$J63))</f>
        <v>0.12727272727272726</v>
      </c>
      <c r="K63" s="23">
        <f>IF(('Sentencias TSJ'!$K63+'Sentencias TSJ'!$L63+'Sentencias TSJ'!$M63)=0,"-",'Sentencias TSJ'!K63/('Sentencias TSJ'!$K63+'Sentencias TSJ'!$L63+'Sentencias TSJ'!$M63))</f>
        <v>0.86578171091445433</v>
      </c>
      <c r="L63" s="23">
        <f>IF(('Sentencias TSJ'!$K63+'Sentencias TSJ'!$L63+'Sentencias TSJ'!$M63)=0,"-",'Sentencias TSJ'!L63/('Sentencias TSJ'!$K63+'Sentencias TSJ'!$L63+'Sentencias TSJ'!$M63))</f>
        <v>5.3097345132743362E-2</v>
      </c>
      <c r="M63" s="23">
        <f>IF(('Sentencias TSJ'!$K63+'Sentencias TSJ'!$L63+'Sentencias TSJ'!$M63)=0,"-",'Sentencias TSJ'!M63/('Sentencias TSJ'!$K63+'Sentencias TSJ'!$L63+'Sentencias TSJ'!$M63))</f>
        <v>8.1120943952802366E-2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0.88888888888888884</v>
      </c>
      <c r="C64" s="23">
        <f>IF(('Sentencias TSJ'!$B64+'Sentencias TSJ'!$C64+'Sentencias TSJ'!$D64)=0,"-",'Sentencias TSJ'!C64/('Sentencias TSJ'!$B64+'Sentencias TSJ'!$C64+'Sentencias TSJ'!$D64))</f>
        <v>2.7777777777777776E-2</v>
      </c>
      <c r="D64" s="23">
        <f>IF(('Sentencias TSJ'!$B64+'Sentencias TSJ'!$C64+'Sentencias TSJ'!$D64)=0,"-",'Sentencias TSJ'!D64/('Sentencias TSJ'!$B64+'Sentencias TSJ'!$C64+'Sentencias TSJ'!$D64))</f>
        <v>8.3333333333333329E-2</v>
      </c>
      <c r="E64" s="23">
        <f>+'Sentencias TSJ'!E64/('Sentencias TSJ'!E64+'Sentencias TSJ'!F64+'Sentencias TSJ'!G64)</f>
        <v>0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1</v>
      </c>
      <c r="H64" s="23">
        <f>IF(('Sentencias TSJ'!$H64+'Sentencias TSJ'!$I64+'Sentencias TSJ'!$J64)=0,"-",'Sentencias TSJ'!H64/('Sentencias TSJ'!$H64+'Sentencias TSJ'!$I64+'Sentencias TSJ'!$J64))</f>
        <v>1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0</v>
      </c>
      <c r="K64" s="23">
        <f>IF(('Sentencias TSJ'!$K64+'Sentencias TSJ'!$L64+'Sentencias TSJ'!$M64)=0,"-",'Sentencias TSJ'!K64/('Sentencias TSJ'!$K64+'Sentencias TSJ'!$L64+'Sentencias TSJ'!$M64))</f>
        <v>0.87692307692307692</v>
      </c>
      <c r="L64" s="23">
        <f>IF(('Sentencias TSJ'!$K64+'Sentencias TSJ'!$L64+'Sentencias TSJ'!$M64)=0,"-",'Sentencias TSJ'!L64/('Sentencias TSJ'!$K64+'Sentencias TSJ'!$L64+'Sentencias TSJ'!$M64))</f>
        <v>3.0769230769230771E-2</v>
      </c>
      <c r="M64" s="23">
        <f>IF(('Sentencias TSJ'!$K64+'Sentencias TSJ'!$L64+'Sentencias TSJ'!$M64)=0,"-",'Sentencias TSJ'!M64/('Sentencias TSJ'!$K64+'Sentencias TSJ'!$L64+'Sentencias TSJ'!$M64))</f>
        <v>9.2307692307692313E-2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0.82539682539682535</v>
      </c>
      <c r="C65" s="23">
        <f>IF(('Sentencias TSJ'!$B65+'Sentencias TSJ'!$C65+'Sentencias TSJ'!$D65)=0,"-",'Sentencias TSJ'!C65/('Sentencias TSJ'!$B65+'Sentencias TSJ'!$C65+'Sentencias TSJ'!$D65))</f>
        <v>8.7301587301587297E-2</v>
      </c>
      <c r="D65" s="23">
        <f>IF(('Sentencias TSJ'!$B65+'Sentencias TSJ'!$C65+'Sentencias TSJ'!$D65)=0,"-",'Sentencias TSJ'!D65/('Sentencias TSJ'!$B65+'Sentencias TSJ'!$C65+'Sentencias TSJ'!$D65))</f>
        <v>8.7301587301587297E-2</v>
      </c>
      <c r="E65" s="23">
        <f>+'Sentencias TSJ'!E65/('Sentencias TSJ'!E65+'Sentencias TSJ'!F65+'Sentencias TSJ'!G65)</f>
        <v>0.33333333333333331</v>
      </c>
      <c r="F65" s="23">
        <f>+'Sentencias TSJ'!F65/('Sentencias TSJ'!E65+'Sentencias TSJ'!F65+'Sentencias TSJ'!G65)</f>
        <v>0.33333333333333331</v>
      </c>
      <c r="G65" s="23">
        <f>+'Sentencias TSJ'!G65/('Sentencias TSJ'!E65+'Sentencias TSJ'!F65+'Sentencias TSJ'!G65)</f>
        <v>0.33333333333333331</v>
      </c>
      <c r="H65" s="23">
        <f>IF(('Sentencias TSJ'!$H65+'Sentencias TSJ'!$I65+'Sentencias TSJ'!$J65)=0,"-",'Sentencias TSJ'!H65/('Sentencias TSJ'!$H65+'Sentencias TSJ'!$I65+'Sentencias TSJ'!$J65))</f>
        <v>0.7142857142857143</v>
      </c>
      <c r="I65" s="23">
        <f>IF(('Sentencias TSJ'!$H65+'Sentencias TSJ'!$I65+'Sentencias TSJ'!$J65)=0,"-",'Sentencias TSJ'!I65/('Sentencias TSJ'!$H65+'Sentencias TSJ'!$I65+'Sentencias TSJ'!$J65))</f>
        <v>0</v>
      </c>
      <c r="J65" s="23">
        <f>IF(('Sentencias TSJ'!$H65+'Sentencias TSJ'!$I65+'Sentencias TSJ'!$J65)=0,"-",'Sentencias TSJ'!J65/('Sentencias TSJ'!$H65+'Sentencias TSJ'!$I65+'Sentencias TSJ'!$J65))</f>
        <v>0.2857142857142857</v>
      </c>
      <c r="K65" s="23">
        <f>IF(('Sentencias TSJ'!$K65+'Sentencias TSJ'!$L65+'Sentencias TSJ'!$M65)=0,"-",'Sentencias TSJ'!K65/('Sentencias TSJ'!$K65+'Sentencias TSJ'!$L65+'Sentencias TSJ'!$M65))</f>
        <v>0.7931034482758621</v>
      </c>
      <c r="L65" s="23">
        <f>IF(('Sentencias TSJ'!$K65+'Sentencias TSJ'!$L65+'Sentencias TSJ'!$M65)=0,"-",'Sentencias TSJ'!L65/('Sentencias TSJ'!$K65+'Sentencias TSJ'!$L65+'Sentencias TSJ'!$M65))</f>
        <v>8.2758620689655171E-2</v>
      </c>
      <c r="M65" s="23">
        <f>IF(('Sentencias TSJ'!$K65+'Sentencias TSJ'!$L65+'Sentencias TSJ'!$M65)=0,"-",'Sentencias TSJ'!M65/('Sentencias TSJ'!$K65+'Sentencias TSJ'!$L65+'Sentencias TSJ'!$M65))</f>
        <v>0.12413793103448276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0.91613924050632911</v>
      </c>
      <c r="C66" s="23">
        <f>IF(('Sentencias TSJ'!$B66+'Sentencias TSJ'!$C66+'Sentencias TSJ'!$D66)=0,"-",'Sentencias TSJ'!C66/('Sentencias TSJ'!$B66+'Sentencias TSJ'!$C66+'Sentencias TSJ'!$D66))</f>
        <v>4.2721518987341771E-2</v>
      </c>
      <c r="D66" s="23">
        <f>IF(('Sentencias TSJ'!$B66+'Sentencias TSJ'!$C66+'Sentencias TSJ'!$D66)=0,"-",'Sentencias TSJ'!D66/('Sentencias TSJ'!$B66+'Sentencias TSJ'!$C66+'Sentencias TSJ'!$D66))</f>
        <v>4.1139240506329111E-2</v>
      </c>
      <c r="E66" s="23">
        <f>+'Sentencias TSJ'!E66/('Sentencias TSJ'!E66+'Sentencias TSJ'!F66+'Sentencias TSJ'!G66)</f>
        <v>0.86153846153846159</v>
      </c>
      <c r="F66" s="23">
        <f>+'Sentencias TSJ'!F66/('Sentencias TSJ'!E66+'Sentencias TSJ'!F66+'Sentencias TSJ'!G66)</f>
        <v>1.5384615384615385E-2</v>
      </c>
      <c r="G66" s="23">
        <f>+'Sentencias TSJ'!G66/('Sentencias TSJ'!E66+'Sentencias TSJ'!F66+'Sentencias TSJ'!G66)</f>
        <v>0.12307692307692308</v>
      </c>
      <c r="H66" s="23">
        <f>IF(('Sentencias TSJ'!$H66+'Sentencias TSJ'!$I66+'Sentencias TSJ'!$J66)=0,"-",'Sentencias TSJ'!H66/('Sentencias TSJ'!$H66+'Sentencias TSJ'!$I66+'Sentencias TSJ'!$J66))</f>
        <v>0.91150442477876104</v>
      </c>
      <c r="I66" s="23">
        <f>IF(('Sentencias TSJ'!$H66+'Sentencias TSJ'!$I66+'Sentencias TSJ'!$J66)=0,"-",'Sentencias TSJ'!I66/('Sentencias TSJ'!$H66+'Sentencias TSJ'!$I66+'Sentencias TSJ'!$J66))</f>
        <v>5.3097345132743362E-2</v>
      </c>
      <c r="J66" s="23">
        <f>IF(('Sentencias TSJ'!$H66+'Sentencias TSJ'!$I66+'Sentencias TSJ'!$J66)=0,"-",'Sentencias TSJ'!J66/('Sentencias TSJ'!$H66+'Sentencias TSJ'!$I66+'Sentencias TSJ'!$J66))</f>
        <v>3.5398230088495575E-2</v>
      </c>
      <c r="K66" s="23">
        <f>IF(('Sentencias TSJ'!$K66+'Sentencias TSJ'!$L66+'Sentencias TSJ'!$M66)=0,"-",'Sentencias TSJ'!K66/('Sentencias TSJ'!$K66+'Sentencias TSJ'!$L66+'Sentencias TSJ'!$M66))</f>
        <v>0.90528905289052886</v>
      </c>
      <c r="L66" s="23">
        <f>IF(('Sentencias TSJ'!$K66+'Sentencias TSJ'!$L66+'Sentencias TSJ'!$M66)=0,"-",'Sentencias TSJ'!L66/('Sentencias TSJ'!$K66+'Sentencias TSJ'!$L66+'Sentencias TSJ'!$M66))</f>
        <v>4.3050430504305043E-2</v>
      </c>
      <c r="M66" s="23">
        <f>IF(('Sentencias TSJ'!$K66+'Sentencias TSJ'!$L66+'Sentencias TSJ'!$M66)=0,"-",'Sentencias TSJ'!M66/('Sentencias TSJ'!$K66+'Sentencias TSJ'!$L66+'Sentencias TSJ'!$M66))</f>
        <v>5.1660516605166053E-2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0.85416666666666663</v>
      </c>
      <c r="C67" s="23">
        <f>IF(('Sentencias TSJ'!$B67+'Sentencias TSJ'!$C67+'Sentencias TSJ'!$D67)=0,"-",'Sentencias TSJ'!C67/('Sentencias TSJ'!$B67+'Sentencias TSJ'!$C67+'Sentencias TSJ'!$D67))</f>
        <v>7.2916666666666671E-2</v>
      </c>
      <c r="D67" s="23">
        <f>IF(('Sentencias TSJ'!$B67+'Sentencias TSJ'!$C67+'Sentencias TSJ'!$D67)=0,"-",'Sentencias TSJ'!D67/('Sentencias TSJ'!$B67+'Sentencias TSJ'!$C67+'Sentencias TSJ'!$D67))</f>
        <v>7.2916666666666671E-2</v>
      </c>
      <c r="E67" s="23">
        <f>+'Sentencias TSJ'!E67/('Sentencias TSJ'!E67+'Sentencias TSJ'!F67+'Sentencias TSJ'!G67)</f>
        <v>0.7</v>
      </c>
      <c r="F67" s="23">
        <f>+'Sentencias TSJ'!F67/('Sentencias TSJ'!E67+'Sentencias TSJ'!F67+'Sentencias TSJ'!G67)</f>
        <v>0.15</v>
      </c>
      <c r="G67" s="23">
        <f>+'Sentencias TSJ'!G67/('Sentencias TSJ'!E67+'Sentencias TSJ'!F67+'Sentencias TSJ'!G67)</f>
        <v>0.15</v>
      </c>
      <c r="H67" s="23">
        <f>IF(('Sentencias TSJ'!$H67+'Sentencias TSJ'!$I67+'Sentencias TSJ'!$J67)=0,"-",'Sentencias TSJ'!H67/('Sentencias TSJ'!$H67+'Sentencias TSJ'!$I67+'Sentencias TSJ'!$J67))</f>
        <v>0.8</v>
      </c>
      <c r="I67" s="23">
        <f>IF(('Sentencias TSJ'!$H67+'Sentencias TSJ'!$I67+'Sentencias TSJ'!$J67)=0,"-",'Sentencias TSJ'!I67/('Sentencias TSJ'!$H67+'Sentencias TSJ'!$I67+'Sentencias TSJ'!$J67))</f>
        <v>0.1</v>
      </c>
      <c r="J67" s="23">
        <f>IF(('Sentencias TSJ'!$H67+'Sentencias TSJ'!$I67+'Sentencias TSJ'!$J67)=0,"-",'Sentencias TSJ'!J67/('Sentencias TSJ'!$H67+'Sentencias TSJ'!$I67+'Sentencias TSJ'!$J67))</f>
        <v>0.1</v>
      </c>
      <c r="K67" s="23">
        <f>IF(('Sentencias TSJ'!$K67+'Sentencias TSJ'!$L67+'Sentencias TSJ'!$M67)=0,"-",'Sentencias TSJ'!K67/('Sentencias TSJ'!$K67+'Sentencias TSJ'!$L67+'Sentencias TSJ'!$M67))</f>
        <v>0.84772727272727277</v>
      </c>
      <c r="L67" s="23">
        <f>IF(('Sentencias TSJ'!$K67+'Sentencias TSJ'!$L67+'Sentencias TSJ'!$M67)=0,"-",'Sentencias TSJ'!L67/('Sentencias TSJ'!$K67+'Sentencias TSJ'!$L67+'Sentencias TSJ'!$M67))</f>
        <v>9.0909090909090912E-2</v>
      </c>
      <c r="M67" s="23">
        <f>IF(('Sentencias TSJ'!$K67+'Sentencias TSJ'!$L67+'Sentencias TSJ'!$M67)=0,"-",'Sentencias TSJ'!M67/('Sentencias TSJ'!$K67+'Sentencias TSJ'!$L67+'Sentencias TSJ'!$M67))</f>
        <v>6.1363636363636363E-2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0.78048780487804881</v>
      </c>
      <c r="C68" s="23">
        <f>IF(('Sentencias TSJ'!$B68+'Sentencias TSJ'!$C68+'Sentencias TSJ'!$D68)=0,"-",'Sentencias TSJ'!C68/('Sentencias TSJ'!$B68+'Sentencias TSJ'!$C68+'Sentencias TSJ'!$D68))</f>
        <v>9.7560975609756101E-2</v>
      </c>
      <c r="D68" s="23">
        <f>IF(('Sentencias TSJ'!$B68+'Sentencias TSJ'!$C68+'Sentencias TSJ'!$D68)=0,"-",'Sentencias TSJ'!D68/('Sentencias TSJ'!$B68+'Sentencias TSJ'!$C68+'Sentencias TSJ'!$D68))</f>
        <v>0.12195121951219512</v>
      </c>
      <c r="E68" s="23">
        <f>+'Sentencias TSJ'!E68/('Sentencias TSJ'!E68+'Sentencias TSJ'!F68+'Sentencias TSJ'!G68)</f>
        <v>0.88888888888888884</v>
      </c>
      <c r="F68" s="23">
        <f>+'Sentencias TSJ'!F68/('Sentencias TSJ'!E68+'Sentencias TSJ'!F68+'Sentencias TSJ'!G68)</f>
        <v>0.1111111111111111</v>
      </c>
      <c r="G68" s="23">
        <f>+'Sentencias TSJ'!G68/('Sentencias TSJ'!E68+'Sentencias TSJ'!F68+'Sentencias TSJ'!G68)</f>
        <v>0</v>
      </c>
      <c r="H68" s="23">
        <f>IF(('Sentencias TSJ'!$H68+'Sentencias TSJ'!$I68+'Sentencias TSJ'!$J68)=0,"-",'Sentencias TSJ'!H68/('Sentencias TSJ'!$H68+'Sentencias TSJ'!$I68+'Sentencias TSJ'!$J68))</f>
        <v>0.95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0.05</v>
      </c>
      <c r="K68" s="23">
        <f>IF(('Sentencias TSJ'!$K68+'Sentencias TSJ'!$L68+'Sentencias TSJ'!$M68)=0,"-",'Sentencias TSJ'!K68/('Sentencias TSJ'!$K68+'Sentencias TSJ'!$L68+'Sentencias TSJ'!$M68))</f>
        <v>0.83606557377049184</v>
      </c>
      <c r="L68" s="23">
        <f>IF(('Sentencias TSJ'!$K68+'Sentencias TSJ'!$L68+'Sentencias TSJ'!$M68)=0,"-",'Sentencias TSJ'!L68/('Sentencias TSJ'!$K68+'Sentencias TSJ'!$L68+'Sentencias TSJ'!$M68))</f>
        <v>5.737704918032787E-2</v>
      </c>
      <c r="M68" s="23">
        <f>IF(('Sentencias TSJ'!$K68+'Sentencias TSJ'!$L68+'Sentencias TSJ'!$M68)=0,"-",'Sentencias TSJ'!M68/('Sentencias TSJ'!$K68+'Sentencias TSJ'!$L68+'Sentencias TSJ'!$M68))</f>
        <v>0.10655737704918032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0.81318681318681318</v>
      </c>
      <c r="C69" s="23">
        <f>IF(('Sentencias TSJ'!$B69+'Sentencias TSJ'!$C69+'Sentencias TSJ'!$D69)=0,"-",'Sentencias TSJ'!C69/('Sentencias TSJ'!$B69+'Sentencias TSJ'!$C69+'Sentencias TSJ'!$D69))</f>
        <v>0.16483516483516483</v>
      </c>
      <c r="D69" s="23">
        <f>IF(('Sentencias TSJ'!$B69+'Sentencias TSJ'!$C69+'Sentencias TSJ'!$D69)=0,"-",'Sentencias TSJ'!D69/('Sentencias TSJ'!$B69+'Sentencias TSJ'!$C69+'Sentencias TSJ'!$D69))</f>
        <v>2.197802197802198E-2</v>
      </c>
      <c r="E69" s="23">
        <f>+'Sentencias TSJ'!E69/('Sentencias TSJ'!E69+'Sentencias TSJ'!F69+'Sentencias TSJ'!G69)</f>
        <v>0.9</v>
      </c>
      <c r="F69" s="23">
        <f>+'Sentencias TSJ'!F69/('Sentencias TSJ'!E69+'Sentencias TSJ'!F69+'Sentencias TSJ'!G69)</f>
        <v>0</v>
      </c>
      <c r="G69" s="23">
        <f>+'Sentencias TSJ'!G69/('Sentencias TSJ'!E69+'Sentencias TSJ'!F69+'Sentencias TSJ'!G69)</f>
        <v>0.1</v>
      </c>
      <c r="H69" s="23">
        <f>IF(('Sentencias TSJ'!$H69+'Sentencias TSJ'!$I69+'Sentencias TSJ'!$J69)=0,"-",'Sentencias TSJ'!H69/('Sentencias TSJ'!$H69+'Sentencias TSJ'!$I69+'Sentencias TSJ'!$J69))</f>
        <v>0.93333333333333335</v>
      </c>
      <c r="I69" s="23">
        <f>IF(('Sentencias TSJ'!$H69+'Sentencias TSJ'!$I69+'Sentencias TSJ'!$J69)=0,"-",'Sentencias TSJ'!I69/('Sentencias TSJ'!$H69+'Sentencias TSJ'!$I69+'Sentencias TSJ'!$J69))</f>
        <v>0</v>
      </c>
      <c r="J69" s="23">
        <f>IF(('Sentencias TSJ'!$H69+'Sentencias TSJ'!$I69+'Sentencias TSJ'!$J69)=0,"-",'Sentencias TSJ'!J69/('Sentencias TSJ'!$H69+'Sentencias TSJ'!$I69+'Sentencias TSJ'!$J69))</f>
        <v>6.6666666666666666E-2</v>
      </c>
      <c r="K69" s="23">
        <f>IF(('Sentencias TSJ'!$K69+'Sentencias TSJ'!$L69+'Sentencias TSJ'!$M69)=0,"-",'Sentencias TSJ'!K69/('Sentencias TSJ'!$K69+'Sentencias TSJ'!$L69+'Sentencias TSJ'!$M69))</f>
        <v>0.83898305084745761</v>
      </c>
      <c r="L69" s="23">
        <f>IF(('Sentencias TSJ'!$K69+'Sentencias TSJ'!$L69+'Sentencias TSJ'!$M69)=0,"-",'Sentencias TSJ'!L69/('Sentencias TSJ'!$K69+'Sentencias TSJ'!$L69+'Sentencias TSJ'!$M69))</f>
        <v>0.1271186440677966</v>
      </c>
      <c r="M69" s="23">
        <f>IF(('Sentencias TSJ'!$K69+'Sentencias TSJ'!$L69+'Sentencias TSJ'!$M69)=0,"-",'Sentencias TSJ'!M69/('Sentencias TSJ'!$K69+'Sentencias TSJ'!$L69+'Sentencias TSJ'!$M69))</f>
        <v>3.3898305084745763E-2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0.78947368421052633</v>
      </c>
      <c r="C70" s="23">
        <f>IF(('Sentencias TSJ'!$B70+'Sentencias TSJ'!$C70+'Sentencias TSJ'!$D70)=0,"-",'Sentencias TSJ'!C70/('Sentencias TSJ'!$B70+'Sentencias TSJ'!$C70+'Sentencias TSJ'!$D70))</f>
        <v>0.15789473684210525</v>
      </c>
      <c r="D70" s="23">
        <f>IF(('Sentencias TSJ'!$B70+'Sentencias TSJ'!$C70+'Sentencias TSJ'!$D70)=0,"-",'Sentencias TSJ'!D70/('Sentencias TSJ'!$B70+'Sentencias TSJ'!$C70+'Sentencias TSJ'!$D70))</f>
        <v>5.2631578947368418E-2</v>
      </c>
      <c r="E70" s="23" t="e">
        <f>+'Sentencias TSJ'!E70/('Sentencias TSJ'!E70+'Sentencias TSJ'!F70+'Sentencias TSJ'!G70)</f>
        <v>#DIV/0!</v>
      </c>
      <c r="F70" s="23" t="e">
        <f>+'Sentencias TSJ'!F70/('Sentencias TSJ'!E70+'Sentencias TSJ'!F70+'Sentencias TSJ'!G70)</f>
        <v>#DIV/0!</v>
      </c>
      <c r="G70" s="23" t="e">
        <f>+'Sentencias TSJ'!G70/('Sentencias TSJ'!E70+'Sentencias TSJ'!F70+'Sentencias TSJ'!G70)</f>
        <v>#DIV/0!</v>
      </c>
      <c r="H70" s="23" t="str">
        <f>IF(('Sentencias TSJ'!$H70+'Sentencias TSJ'!$I70+'Sentencias TSJ'!$J70)=0,"-",'Sentencias TSJ'!H70/('Sentencias TSJ'!$H70+'Sentencias TSJ'!$I70+'Sentencias TSJ'!$J70))</f>
        <v>-</v>
      </c>
      <c r="I70" s="23" t="str">
        <f>IF(('Sentencias TSJ'!$H70+'Sentencias TSJ'!$I70+'Sentencias TSJ'!$J70)=0,"-",'Sentencias TSJ'!I70/('Sentencias TSJ'!$H70+'Sentencias TSJ'!$I70+'Sentencias TSJ'!$J70))</f>
        <v>-</v>
      </c>
      <c r="J70" s="23" t="str">
        <f>IF(('Sentencias TSJ'!$H70+'Sentencias TSJ'!$I70+'Sentencias TSJ'!$J70)=0,"-",'Sentencias TSJ'!J70/('Sentencias TSJ'!$H70+'Sentencias TSJ'!$I70+'Sentencias TSJ'!$J70))</f>
        <v>-</v>
      </c>
      <c r="K70" s="23">
        <f>IF(('Sentencias TSJ'!$K70+'Sentencias TSJ'!$L70+'Sentencias TSJ'!$M70)=0,"-",'Sentencias TSJ'!K70/('Sentencias TSJ'!$K70+'Sentencias TSJ'!$L70+'Sentencias TSJ'!$M70))</f>
        <v>0.75</v>
      </c>
      <c r="L70" s="23">
        <f>IF(('Sentencias TSJ'!$K70+'Sentencias TSJ'!$L70+'Sentencias TSJ'!$M70)=0,"-",'Sentencias TSJ'!L70/('Sentencias TSJ'!$K70+'Sentencias TSJ'!$L70+'Sentencias TSJ'!$M70))</f>
        <v>0.125</v>
      </c>
      <c r="M70" s="23">
        <f>IF(('Sentencias TSJ'!$K70+'Sentencias TSJ'!$L70+'Sentencias TSJ'!$M70)=0,"-",'Sentencias TSJ'!M70/('Sentencias TSJ'!$K70+'Sentencias TSJ'!$L70+'Sentencias TSJ'!$M70))</f>
        <v>0.125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0.86460752438457966</v>
      </c>
      <c r="C71" s="7">
        <f>IF(('Sentencias TSJ'!$B71+'Sentencias TSJ'!$C71+'Sentencias TSJ'!$D71)=0,"-",'Sentencias TSJ'!C71/('Sentencias TSJ'!$B71+'Sentencias TSJ'!$C71+'Sentencias TSJ'!$D71))</f>
        <v>7.7101718532280539E-2</v>
      </c>
      <c r="D71" s="7">
        <f>IF(('Sentencias TSJ'!$B71+'Sentencias TSJ'!$C71+'Sentencias TSJ'!$D71)=0,"-",'Sentencias TSJ'!D71/('Sentencias TSJ'!$B71+'Sentencias TSJ'!$C71+'Sentencias TSJ'!$D71))</f>
        <v>5.8290757083139806E-2</v>
      </c>
      <c r="E71" s="7">
        <f>+'Sentencias TSJ'!E71/('Sentencias TSJ'!E71+'Sentencias TSJ'!F71+'Sentencias TSJ'!G71)</f>
        <v>0.84454756380510443</v>
      </c>
      <c r="F71" s="7">
        <f>+'Sentencias TSJ'!F71/('Sentencias TSJ'!E71+'Sentencias TSJ'!F71+'Sentencias TSJ'!G71)</f>
        <v>6.7285382830626447E-2</v>
      </c>
      <c r="G71" s="7">
        <f>+'Sentencias TSJ'!G71/('Sentencias TSJ'!E71+'Sentencias TSJ'!F71+'Sentencias TSJ'!G71)</f>
        <v>8.8167053364269138E-2</v>
      </c>
      <c r="H71" s="7">
        <f>IF(('Sentencias TSJ'!$H71+'Sentencias TSJ'!$I71+'Sentencias TSJ'!$J71)=0,"-",'Sentencias TSJ'!H71/('Sentencias TSJ'!$H71+'Sentencias TSJ'!$I71+'Sentencias TSJ'!$J71))</f>
        <v>0.85679012345679018</v>
      </c>
      <c r="I71" s="7">
        <f>IF(('Sentencias TSJ'!$H71+'Sentencias TSJ'!$I71+'Sentencias TSJ'!$J71)=0,"-",'Sentencias TSJ'!I71/('Sentencias TSJ'!$H71+'Sentencias TSJ'!$I71+'Sentencias TSJ'!$J71))</f>
        <v>6.1728395061728392E-2</v>
      </c>
      <c r="J71" s="7">
        <f>IF(('Sentencias TSJ'!$H71+'Sentencias TSJ'!$I71+'Sentencias TSJ'!$J71)=0,"-",'Sentencias TSJ'!J71/('Sentencias TSJ'!$H71+'Sentencias TSJ'!$I71+'Sentencias TSJ'!$J71))</f>
        <v>8.1481481481481488E-2</v>
      </c>
      <c r="K71" s="7">
        <f>IF(('Sentencias TSJ'!$K71+'Sentencias TSJ'!$L71+'Sentencias TSJ'!$M71)=0,"-",'Sentencias TSJ'!K71/('Sentencias TSJ'!$K71+'Sentencias TSJ'!$L71+'Sentencias TSJ'!$M71))</f>
        <v>0.86190733729944113</v>
      </c>
      <c r="L71" s="7">
        <f>IF(('Sentencias TSJ'!$K71+'Sentencias TSJ'!$L71+'Sentencias TSJ'!$M71)=0,"-",'Sentencias TSJ'!L71/('Sentencias TSJ'!$K71+'Sentencias TSJ'!$L71+'Sentencias TSJ'!$M71))</f>
        <v>7.4094104921579237E-2</v>
      </c>
      <c r="M71" s="7">
        <f>IF(('Sentencias TSJ'!$K71+'Sentencias TSJ'!$L71+'Sentencias TSJ'!$M71)=0,"-",'Sentencias TSJ'!M71/('Sentencias TSJ'!$K71+'Sentencias TSJ'!$L71+'Sentencias TSJ'!$M71))</f>
        <v>6.3998557778979628E-2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/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6" t="s">
        <v>0</v>
      </c>
      <c r="C6" s="37"/>
      <c r="D6" s="37"/>
      <c r="E6" s="37"/>
      <c r="F6" s="37"/>
      <c r="G6" s="36" t="s">
        <v>1</v>
      </c>
      <c r="H6" s="37"/>
      <c r="I6" s="37"/>
      <c r="J6" s="37"/>
      <c r="K6" s="37"/>
      <c r="L6" s="36" t="s">
        <v>2</v>
      </c>
      <c r="M6" s="37"/>
      <c r="N6" s="37"/>
      <c r="O6" s="37"/>
      <c r="P6" s="37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178</v>
      </c>
      <c r="C8" s="5">
        <v>62</v>
      </c>
      <c r="D8" s="5">
        <v>886</v>
      </c>
      <c r="E8" s="5">
        <v>343</v>
      </c>
      <c r="F8" s="5">
        <v>1469</v>
      </c>
      <c r="G8" s="5">
        <v>5</v>
      </c>
      <c r="H8" s="5">
        <v>7</v>
      </c>
      <c r="I8" s="5">
        <v>70</v>
      </c>
      <c r="J8" s="5">
        <v>33</v>
      </c>
      <c r="K8" s="5">
        <v>115</v>
      </c>
      <c r="L8" s="5">
        <f>+B8+G8</f>
        <v>183</v>
      </c>
      <c r="M8" s="5">
        <f t="shared" ref="M8:P8" si="0">+C8+H8</f>
        <v>69</v>
      </c>
      <c r="N8" s="5">
        <f t="shared" si="0"/>
        <v>956</v>
      </c>
      <c r="O8" s="5">
        <f t="shared" si="0"/>
        <v>376</v>
      </c>
      <c r="P8" s="5">
        <f t="shared" si="0"/>
        <v>1584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34</v>
      </c>
      <c r="C9" s="5">
        <v>9</v>
      </c>
      <c r="D9" s="5">
        <v>136</v>
      </c>
      <c r="E9" s="5">
        <v>94</v>
      </c>
      <c r="F9" s="5">
        <v>273</v>
      </c>
      <c r="G9" s="5">
        <v>2</v>
      </c>
      <c r="H9" s="5">
        <v>3</v>
      </c>
      <c r="I9" s="5">
        <v>14</v>
      </c>
      <c r="J9" s="5">
        <v>8</v>
      </c>
      <c r="K9" s="5">
        <v>27</v>
      </c>
      <c r="L9" s="5">
        <f t="shared" ref="L9:L24" si="1">+B9+G9</f>
        <v>36</v>
      </c>
      <c r="M9" s="5">
        <f t="shared" ref="M9:M24" si="2">+C9+H9</f>
        <v>12</v>
      </c>
      <c r="N9" s="5">
        <f t="shared" ref="N9:N24" si="3">+D9+I9</f>
        <v>150</v>
      </c>
      <c r="O9" s="5">
        <f t="shared" ref="O9:O24" si="4">+E9+J9</f>
        <v>102</v>
      </c>
      <c r="P9" s="5">
        <f t="shared" ref="P9:P24" si="5">+F9+K9</f>
        <v>300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33</v>
      </c>
      <c r="C10" s="5">
        <v>8</v>
      </c>
      <c r="D10" s="5">
        <v>144</v>
      </c>
      <c r="E10" s="5">
        <v>49</v>
      </c>
      <c r="F10" s="5">
        <v>234</v>
      </c>
      <c r="G10" s="5">
        <v>4</v>
      </c>
      <c r="H10" s="5">
        <v>2</v>
      </c>
      <c r="I10" s="5">
        <v>9</v>
      </c>
      <c r="J10" s="5">
        <v>1</v>
      </c>
      <c r="K10" s="5">
        <v>16</v>
      </c>
      <c r="L10" s="5">
        <f t="shared" si="1"/>
        <v>37</v>
      </c>
      <c r="M10" s="5">
        <f t="shared" si="2"/>
        <v>10</v>
      </c>
      <c r="N10" s="5">
        <f t="shared" si="3"/>
        <v>153</v>
      </c>
      <c r="O10" s="5">
        <f t="shared" si="4"/>
        <v>50</v>
      </c>
      <c r="P10" s="5">
        <f t="shared" si="5"/>
        <v>250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94</v>
      </c>
      <c r="C11" s="5">
        <v>26</v>
      </c>
      <c r="D11" s="5">
        <v>242</v>
      </c>
      <c r="E11" s="5">
        <v>61</v>
      </c>
      <c r="F11" s="5">
        <v>423</v>
      </c>
      <c r="G11" s="5">
        <v>8</v>
      </c>
      <c r="H11" s="5">
        <v>1</v>
      </c>
      <c r="I11" s="5">
        <v>18</v>
      </c>
      <c r="J11" s="5">
        <v>11</v>
      </c>
      <c r="K11" s="5">
        <v>38</v>
      </c>
      <c r="L11" s="5">
        <f t="shared" si="1"/>
        <v>102</v>
      </c>
      <c r="M11" s="5">
        <f t="shared" si="2"/>
        <v>27</v>
      </c>
      <c r="N11" s="5">
        <f t="shared" si="3"/>
        <v>260</v>
      </c>
      <c r="O11" s="5">
        <f t="shared" si="4"/>
        <v>72</v>
      </c>
      <c r="P11" s="5">
        <f t="shared" si="5"/>
        <v>461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84</v>
      </c>
      <c r="C12" s="5">
        <v>18</v>
      </c>
      <c r="D12" s="5">
        <v>281</v>
      </c>
      <c r="E12" s="5">
        <v>160</v>
      </c>
      <c r="F12" s="5">
        <v>543</v>
      </c>
      <c r="G12" s="5">
        <v>10</v>
      </c>
      <c r="H12" s="5">
        <v>4</v>
      </c>
      <c r="I12" s="5">
        <v>24</v>
      </c>
      <c r="J12" s="5">
        <v>10</v>
      </c>
      <c r="K12" s="5">
        <v>48</v>
      </c>
      <c r="L12" s="5">
        <f t="shared" si="1"/>
        <v>94</v>
      </c>
      <c r="M12" s="5">
        <f t="shared" si="2"/>
        <v>22</v>
      </c>
      <c r="N12" s="5">
        <f t="shared" si="3"/>
        <v>305</v>
      </c>
      <c r="O12" s="5">
        <f t="shared" si="4"/>
        <v>170</v>
      </c>
      <c r="P12" s="5">
        <f t="shared" si="5"/>
        <v>591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9</v>
      </c>
      <c r="C13" s="5">
        <v>4</v>
      </c>
      <c r="D13" s="5">
        <v>60</v>
      </c>
      <c r="E13" s="5">
        <v>40</v>
      </c>
      <c r="F13" s="5">
        <v>113</v>
      </c>
      <c r="G13" s="5">
        <v>0</v>
      </c>
      <c r="H13" s="5">
        <v>0</v>
      </c>
      <c r="I13" s="5">
        <v>9</v>
      </c>
      <c r="J13" s="5">
        <v>5</v>
      </c>
      <c r="K13" s="5">
        <v>14</v>
      </c>
      <c r="L13" s="5">
        <f t="shared" si="1"/>
        <v>9</v>
      </c>
      <c r="M13" s="5">
        <f t="shared" si="2"/>
        <v>4</v>
      </c>
      <c r="N13" s="5">
        <f t="shared" si="3"/>
        <v>69</v>
      </c>
      <c r="O13" s="5">
        <f t="shared" si="4"/>
        <v>45</v>
      </c>
      <c r="P13" s="5">
        <f t="shared" si="5"/>
        <v>127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73</v>
      </c>
      <c r="C14" s="5">
        <v>14</v>
      </c>
      <c r="D14" s="5">
        <v>219</v>
      </c>
      <c r="E14" s="5">
        <v>51</v>
      </c>
      <c r="F14" s="5">
        <v>357</v>
      </c>
      <c r="G14" s="5">
        <v>6</v>
      </c>
      <c r="H14" s="5">
        <v>2</v>
      </c>
      <c r="I14" s="5">
        <v>21</v>
      </c>
      <c r="J14" s="5">
        <v>12</v>
      </c>
      <c r="K14" s="5">
        <v>41</v>
      </c>
      <c r="L14" s="5">
        <f t="shared" si="1"/>
        <v>79</v>
      </c>
      <c r="M14" s="5">
        <f t="shared" si="2"/>
        <v>16</v>
      </c>
      <c r="N14" s="5">
        <f t="shared" si="3"/>
        <v>240</v>
      </c>
      <c r="O14" s="5">
        <f t="shared" si="4"/>
        <v>63</v>
      </c>
      <c r="P14" s="5">
        <f t="shared" si="5"/>
        <v>398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67</v>
      </c>
      <c r="C15" s="5">
        <v>17</v>
      </c>
      <c r="D15" s="5">
        <v>250</v>
      </c>
      <c r="E15" s="5">
        <v>65</v>
      </c>
      <c r="F15" s="5">
        <v>399</v>
      </c>
      <c r="G15" s="5">
        <v>3</v>
      </c>
      <c r="H15" s="5">
        <v>0</v>
      </c>
      <c r="I15" s="5">
        <v>6</v>
      </c>
      <c r="J15" s="5">
        <v>12</v>
      </c>
      <c r="K15" s="5">
        <v>21</v>
      </c>
      <c r="L15" s="5">
        <f t="shared" si="1"/>
        <v>70</v>
      </c>
      <c r="M15" s="5">
        <f t="shared" si="2"/>
        <v>17</v>
      </c>
      <c r="N15" s="5">
        <f t="shared" si="3"/>
        <v>256</v>
      </c>
      <c r="O15" s="5">
        <f t="shared" si="4"/>
        <v>77</v>
      </c>
      <c r="P15" s="5">
        <f t="shared" si="5"/>
        <v>420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262</v>
      </c>
      <c r="C16" s="5">
        <v>169</v>
      </c>
      <c r="D16" s="5">
        <v>1393</v>
      </c>
      <c r="E16" s="5">
        <v>602</v>
      </c>
      <c r="F16" s="5">
        <v>2426</v>
      </c>
      <c r="G16" s="5">
        <v>17</v>
      </c>
      <c r="H16" s="5">
        <v>15</v>
      </c>
      <c r="I16" s="5">
        <v>117</v>
      </c>
      <c r="J16" s="5">
        <v>41</v>
      </c>
      <c r="K16" s="5">
        <v>190</v>
      </c>
      <c r="L16" s="5">
        <f t="shared" si="1"/>
        <v>279</v>
      </c>
      <c r="M16" s="5">
        <f t="shared" si="2"/>
        <v>184</v>
      </c>
      <c r="N16" s="5">
        <f t="shared" si="3"/>
        <v>1510</v>
      </c>
      <c r="O16" s="5">
        <f t="shared" si="4"/>
        <v>643</v>
      </c>
      <c r="P16" s="5">
        <f t="shared" si="5"/>
        <v>2616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154</v>
      </c>
      <c r="C17" s="5">
        <v>56</v>
      </c>
      <c r="D17" s="5">
        <v>771</v>
      </c>
      <c r="E17" s="5">
        <v>281</v>
      </c>
      <c r="F17" s="5">
        <v>1262</v>
      </c>
      <c r="G17" s="5">
        <v>6</v>
      </c>
      <c r="H17" s="5">
        <v>9</v>
      </c>
      <c r="I17" s="5">
        <v>38</v>
      </c>
      <c r="J17" s="5">
        <v>16</v>
      </c>
      <c r="K17" s="5">
        <v>69</v>
      </c>
      <c r="L17" s="5">
        <f t="shared" si="1"/>
        <v>160</v>
      </c>
      <c r="M17" s="5">
        <f t="shared" si="2"/>
        <v>65</v>
      </c>
      <c r="N17" s="5">
        <f t="shared" si="3"/>
        <v>809</v>
      </c>
      <c r="O17" s="5">
        <f t="shared" si="4"/>
        <v>297</v>
      </c>
      <c r="P17" s="5">
        <f t="shared" si="5"/>
        <v>1331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12</v>
      </c>
      <c r="C18" s="5">
        <v>5</v>
      </c>
      <c r="D18" s="5">
        <v>62</v>
      </c>
      <c r="E18" s="5">
        <v>33</v>
      </c>
      <c r="F18" s="5">
        <v>112</v>
      </c>
      <c r="G18" s="5">
        <v>0</v>
      </c>
      <c r="H18" s="5">
        <v>2</v>
      </c>
      <c r="I18" s="5">
        <v>9</v>
      </c>
      <c r="J18" s="5">
        <v>2</v>
      </c>
      <c r="K18" s="5">
        <v>13</v>
      </c>
      <c r="L18" s="5">
        <f t="shared" si="1"/>
        <v>12</v>
      </c>
      <c r="M18" s="5">
        <f t="shared" si="2"/>
        <v>7</v>
      </c>
      <c r="N18" s="5">
        <f t="shared" si="3"/>
        <v>71</v>
      </c>
      <c r="O18" s="5">
        <f t="shared" si="4"/>
        <v>35</v>
      </c>
      <c r="P18" s="5">
        <f t="shared" si="5"/>
        <v>125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86</v>
      </c>
      <c r="C19" s="5">
        <v>26</v>
      </c>
      <c r="D19" s="5">
        <v>223</v>
      </c>
      <c r="E19" s="5">
        <v>110</v>
      </c>
      <c r="F19" s="5">
        <v>445</v>
      </c>
      <c r="G19" s="5">
        <v>10</v>
      </c>
      <c r="H19" s="5">
        <v>2</v>
      </c>
      <c r="I19" s="5">
        <v>15</v>
      </c>
      <c r="J19" s="5">
        <v>14</v>
      </c>
      <c r="K19" s="5">
        <v>41</v>
      </c>
      <c r="L19" s="5">
        <f t="shared" si="1"/>
        <v>96</v>
      </c>
      <c r="M19" s="5">
        <f t="shared" si="2"/>
        <v>28</v>
      </c>
      <c r="N19" s="5">
        <f t="shared" si="3"/>
        <v>238</v>
      </c>
      <c r="O19" s="5">
        <f t="shared" si="4"/>
        <v>124</v>
      </c>
      <c r="P19" s="5">
        <f t="shared" si="5"/>
        <v>486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146</v>
      </c>
      <c r="C20" s="5">
        <v>75</v>
      </c>
      <c r="D20" s="5">
        <v>1148</v>
      </c>
      <c r="E20" s="5">
        <v>409</v>
      </c>
      <c r="F20" s="5">
        <v>1778</v>
      </c>
      <c r="G20" s="5">
        <v>10</v>
      </c>
      <c r="H20" s="5">
        <v>4</v>
      </c>
      <c r="I20" s="5">
        <v>69</v>
      </c>
      <c r="J20" s="5">
        <v>28</v>
      </c>
      <c r="K20" s="5">
        <v>111</v>
      </c>
      <c r="L20" s="5">
        <f t="shared" si="1"/>
        <v>156</v>
      </c>
      <c r="M20" s="5">
        <f t="shared" si="2"/>
        <v>79</v>
      </c>
      <c r="N20" s="5">
        <f t="shared" si="3"/>
        <v>1217</v>
      </c>
      <c r="O20" s="5">
        <f t="shared" si="4"/>
        <v>437</v>
      </c>
      <c r="P20" s="5">
        <f t="shared" si="5"/>
        <v>1889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52</v>
      </c>
      <c r="C21" s="5">
        <v>11</v>
      </c>
      <c r="D21" s="5">
        <v>189</v>
      </c>
      <c r="E21" s="5">
        <v>106</v>
      </c>
      <c r="F21" s="5">
        <v>358</v>
      </c>
      <c r="G21" s="5">
        <v>2</v>
      </c>
      <c r="H21" s="5">
        <v>1</v>
      </c>
      <c r="I21" s="5">
        <v>17</v>
      </c>
      <c r="J21" s="5">
        <v>9</v>
      </c>
      <c r="K21" s="5">
        <v>29</v>
      </c>
      <c r="L21" s="5">
        <f t="shared" si="1"/>
        <v>54</v>
      </c>
      <c r="M21" s="5">
        <f t="shared" si="2"/>
        <v>12</v>
      </c>
      <c r="N21" s="5">
        <f t="shared" si="3"/>
        <v>206</v>
      </c>
      <c r="O21" s="5">
        <f t="shared" si="4"/>
        <v>115</v>
      </c>
      <c r="P21" s="5">
        <f t="shared" si="5"/>
        <v>387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10</v>
      </c>
      <c r="C22" s="5">
        <v>8</v>
      </c>
      <c r="D22" s="5">
        <v>41</v>
      </c>
      <c r="E22" s="5">
        <v>13</v>
      </c>
      <c r="F22" s="5">
        <v>72</v>
      </c>
      <c r="G22" s="5">
        <v>2</v>
      </c>
      <c r="H22" s="5">
        <v>0</v>
      </c>
      <c r="I22" s="5">
        <v>3</v>
      </c>
      <c r="J22" s="5">
        <v>2</v>
      </c>
      <c r="K22" s="5">
        <v>7</v>
      </c>
      <c r="L22" s="5">
        <f t="shared" si="1"/>
        <v>12</v>
      </c>
      <c r="M22" s="5">
        <f t="shared" si="2"/>
        <v>8</v>
      </c>
      <c r="N22" s="5">
        <f t="shared" si="3"/>
        <v>44</v>
      </c>
      <c r="O22" s="5">
        <f t="shared" si="4"/>
        <v>15</v>
      </c>
      <c r="P22" s="5">
        <f t="shared" si="5"/>
        <v>79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61</v>
      </c>
      <c r="C23" s="5">
        <v>31</v>
      </c>
      <c r="D23" s="5">
        <v>173</v>
      </c>
      <c r="E23" s="5">
        <v>30</v>
      </c>
      <c r="F23" s="5">
        <v>295</v>
      </c>
      <c r="G23" s="5">
        <v>8</v>
      </c>
      <c r="H23" s="5">
        <v>3</v>
      </c>
      <c r="I23" s="5">
        <v>16</v>
      </c>
      <c r="J23" s="5">
        <v>6</v>
      </c>
      <c r="K23" s="5">
        <v>33</v>
      </c>
      <c r="L23" s="5">
        <f t="shared" si="1"/>
        <v>69</v>
      </c>
      <c r="M23" s="5">
        <f t="shared" si="2"/>
        <v>34</v>
      </c>
      <c r="N23" s="5">
        <f t="shared" si="3"/>
        <v>189</v>
      </c>
      <c r="O23" s="5">
        <f t="shared" si="4"/>
        <v>36</v>
      </c>
      <c r="P23" s="5">
        <f t="shared" si="5"/>
        <v>328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13</v>
      </c>
      <c r="C24" s="5">
        <v>5</v>
      </c>
      <c r="D24" s="5">
        <v>25</v>
      </c>
      <c r="E24" s="5">
        <v>10</v>
      </c>
      <c r="F24" s="5">
        <v>53</v>
      </c>
      <c r="G24" s="5">
        <v>0</v>
      </c>
      <c r="H24" s="5">
        <v>0</v>
      </c>
      <c r="I24" s="5">
        <v>3</v>
      </c>
      <c r="J24" s="5">
        <v>1</v>
      </c>
      <c r="K24" s="5">
        <v>4</v>
      </c>
      <c r="L24" s="5">
        <f t="shared" si="1"/>
        <v>13</v>
      </c>
      <c r="M24" s="5">
        <f t="shared" si="2"/>
        <v>5</v>
      </c>
      <c r="N24" s="5">
        <f t="shared" si="3"/>
        <v>28</v>
      </c>
      <c r="O24" s="5">
        <f t="shared" si="4"/>
        <v>11</v>
      </c>
      <c r="P24" s="5">
        <f t="shared" si="5"/>
        <v>57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f>SUM(B8:B24)</f>
        <v>1368</v>
      </c>
      <c r="C25" s="6">
        <f t="shared" ref="C25:O25" si="6">SUM(C8:C24)</f>
        <v>544</v>
      </c>
      <c r="D25" s="6">
        <f t="shared" si="6"/>
        <v>6243</v>
      </c>
      <c r="E25" s="6">
        <f t="shared" si="6"/>
        <v>2457</v>
      </c>
      <c r="F25" s="6">
        <f t="shared" si="6"/>
        <v>10612</v>
      </c>
      <c r="G25" s="6">
        <f t="shared" si="6"/>
        <v>93</v>
      </c>
      <c r="H25" s="6">
        <f t="shared" si="6"/>
        <v>55</v>
      </c>
      <c r="I25" s="6">
        <f t="shared" si="6"/>
        <v>458</v>
      </c>
      <c r="J25" s="6">
        <f t="shared" si="6"/>
        <v>211</v>
      </c>
      <c r="K25" s="6">
        <f t="shared" si="6"/>
        <v>817</v>
      </c>
      <c r="L25" s="6">
        <f t="shared" si="6"/>
        <v>1461</v>
      </c>
      <c r="M25" s="6">
        <f t="shared" si="6"/>
        <v>599</v>
      </c>
      <c r="N25" s="6">
        <f t="shared" si="6"/>
        <v>6701</v>
      </c>
      <c r="O25" s="6">
        <f t="shared" si="6"/>
        <v>2668</v>
      </c>
      <c r="P25" s="6">
        <f>SUM(P8:P24)</f>
        <v>11429</v>
      </c>
    </row>
    <row r="27" spans="1:22" x14ac:dyDescent="0.2">
      <c r="F27" s="14"/>
      <c r="K27" s="14"/>
      <c r="P27" s="14"/>
    </row>
    <row r="28" spans="1:22" x14ac:dyDescent="0.2">
      <c r="B28" s="23"/>
      <c r="F28" s="23"/>
      <c r="G28" s="23"/>
    </row>
    <row r="29" spans="1:22" x14ac:dyDescent="0.2">
      <c r="B29" s="23"/>
      <c r="F29" s="23"/>
      <c r="G29" s="23"/>
      <c r="P29" s="14"/>
    </row>
    <row r="30" spans="1:22" x14ac:dyDescent="0.2">
      <c r="B30" s="23"/>
      <c r="F30" s="23"/>
      <c r="G30" s="23"/>
    </row>
    <row r="31" spans="1:22" x14ac:dyDescent="0.2">
      <c r="B31" s="23"/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O25"/>
  <sheetViews>
    <sheetView workbookViewId="0"/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7" ht="15" customHeight="1" x14ac:dyDescent="0.25"/>
    <row r="6" spans="1:7" ht="15" customHeight="1" x14ac:dyDescent="0.25">
      <c r="B6" s="31" t="s">
        <v>62</v>
      </c>
      <c r="C6" s="38"/>
      <c r="D6" s="38"/>
      <c r="E6" s="31" t="s">
        <v>63</v>
      </c>
      <c r="F6" s="38"/>
      <c r="G6" s="38"/>
    </row>
    <row r="7" spans="1:7" ht="25.5" x14ac:dyDescent="0.25">
      <c r="B7" s="27" t="s">
        <v>0</v>
      </c>
      <c r="C7" s="27" t="s">
        <v>1</v>
      </c>
      <c r="D7" s="27" t="s">
        <v>2</v>
      </c>
      <c r="E7" s="27" t="s">
        <v>0</v>
      </c>
      <c r="F7" s="27" t="s">
        <v>1</v>
      </c>
      <c r="G7" s="27" t="s">
        <v>2</v>
      </c>
    </row>
    <row r="8" spans="1:7" ht="15.75" thickBot="1" x14ac:dyDescent="0.3">
      <c r="A8" s="2" t="s">
        <v>3</v>
      </c>
      <c r="B8" s="29">
        <v>4.0730337078651688E-2</v>
      </c>
      <c r="C8" s="29">
        <v>-0.35164835164835168</v>
      </c>
      <c r="D8" s="29">
        <v>-3.7359900373599006E-3</v>
      </c>
      <c r="E8" s="29">
        <v>-0.20206409560021726</v>
      </c>
      <c r="F8" s="29">
        <v>-0.10138248847926268</v>
      </c>
      <c r="G8" s="29">
        <v>-0.19144800777453838</v>
      </c>
    </row>
    <row r="9" spans="1:7" ht="15.75" thickBot="1" x14ac:dyDescent="0.3">
      <c r="A9" s="2" t="s">
        <v>4</v>
      </c>
      <c r="B9" s="30">
        <v>0.24731182795698925</v>
      </c>
      <c r="C9" s="30">
        <v>0.55555555555555558</v>
      </c>
      <c r="D9" s="30">
        <v>0.27450980392156865</v>
      </c>
      <c r="E9" s="29">
        <v>-0.22443181818181818</v>
      </c>
      <c r="F9" s="29">
        <v>0.1875</v>
      </c>
      <c r="G9" s="29">
        <v>-0.17499999999999999</v>
      </c>
    </row>
    <row r="10" spans="1:7" ht="15.75" thickBot="1" x14ac:dyDescent="0.3">
      <c r="A10" s="2" t="s">
        <v>5</v>
      </c>
      <c r="B10" s="30">
        <v>0.20588235294117646</v>
      </c>
      <c r="C10" s="30">
        <v>-0.66666666666666663</v>
      </c>
      <c r="D10" s="30">
        <v>0.1038961038961039</v>
      </c>
      <c r="E10" s="29">
        <v>-0.12030075187969924</v>
      </c>
      <c r="F10" s="29">
        <v>-0.36363636363636365</v>
      </c>
      <c r="G10" s="29">
        <v>-0.15483870967741936</v>
      </c>
    </row>
    <row r="11" spans="1:7" ht="15.75" thickBot="1" x14ac:dyDescent="0.3">
      <c r="A11" s="2" t="s">
        <v>6</v>
      </c>
      <c r="B11" s="30">
        <v>-0.19213973799126638</v>
      </c>
      <c r="C11" s="30">
        <v>-0.42857142857142855</v>
      </c>
      <c r="D11" s="30">
        <v>-0.22348484848484848</v>
      </c>
      <c r="E11" s="29">
        <v>-5.5803571428571432E-2</v>
      </c>
      <c r="F11" s="29">
        <v>-0.54629629629629628</v>
      </c>
      <c r="G11" s="29">
        <v>-0.15107913669064749</v>
      </c>
    </row>
    <row r="12" spans="1:7" ht="15.75" thickBot="1" x14ac:dyDescent="0.3">
      <c r="A12" s="2" t="s">
        <v>7</v>
      </c>
      <c r="B12" s="30">
        <v>-0.23952095808383234</v>
      </c>
      <c r="C12" s="30">
        <v>-0.58823529411764708</v>
      </c>
      <c r="D12" s="30">
        <v>-0.29850746268656714</v>
      </c>
      <c r="E12" s="29">
        <v>-0.10543657331136738</v>
      </c>
      <c r="F12" s="29">
        <v>-0.13953488372093023</v>
      </c>
      <c r="G12" s="29">
        <v>-0.10966810966810966</v>
      </c>
    </row>
    <row r="13" spans="1:7" ht="15.75" thickBot="1" x14ac:dyDescent="0.3">
      <c r="A13" s="2" t="s">
        <v>8</v>
      </c>
      <c r="B13" s="30">
        <v>0.265625</v>
      </c>
      <c r="C13" s="30">
        <v>0</v>
      </c>
      <c r="D13" s="30">
        <v>0.23287671232876711</v>
      </c>
      <c r="E13" s="29">
        <v>-7.3770491803278687E-2</v>
      </c>
      <c r="F13" s="29">
        <v>0.17647058823529413</v>
      </c>
      <c r="G13" s="29">
        <v>-4.3165467625899283E-2</v>
      </c>
    </row>
    <row r="14" spans="1:7" ht="15.75" thickBot="1" x14ac:dyDescent="0.3">
      <c r="A14" s="2" t="s">
        <v>9</v>
      </c>
      <c r="B14" s="30">
        <v>0.16806722689075632</v>
      </c>
      <c r="C14" s="30">
        <v>-0.30434782608695654</v>
      </c>
      <c r="D14" s="30">
        <v>9.154929577464789E-2</v>
      </c>
      <c r="E14" s="29">
        <v>-5.0531914893617018E-2</v>
      </c>
      <c r="F14" s="29">
        <v>-0.30337078651685395</v>
      </c>
      <c r="G14" s="29">
        <v>-9.8924731182795697E-2</v>
      </c>
    </row>
    <row r="15" spans="1:7" ht="15.75" thickBot="1" x14ac:dyDescent="0.3">
      <c r="A15" s="2" t="s">
        <v>10</v>
      </c>
      <c r="B15" s="30">
        <v>6.3829787234042548E-2</v>
      </c>
      <c r="C15" s="30">
        <v>-0.46153846153846156</v>
      </c>
      <c r="D15" s="30">
        <v>1.948051948051948E-2</v>
      </c>
      <c r="E15" s="29">
        <v>0.16666666666666666</v>
      </c>
      <c r="F15" s="29">
        <v>-0.33333333333333331</v>
      </c>
      <c r="G15" s="29">
        <v>0.11904761904761904</v>
      </c>
    </row>
    <row r="16" spans="1:7" ht="15.75" thickBot="1" x14ac:dyDescent="0.3">
      <c r="A16" s="2" t="s">
        <v>11</v>
      </c>
      <c r="B16" s="30">
        <v>-6.2463170300530349E-2</v>
      </c>
      <c r="C16" s="30">
        <v>-0.33043478260869563</v>
      </c>
      <c r="D16" s="30">
        <v>-7.9470198675496692E-2</v>
      </c>
      <c r="E16" s="29">
        <v>-7.2275334608030595E-2</v>
      </c>
      <c r="F16" s="29">
        <v>-0.15544041450777202</v>
      </c>
      <c r="G16" s="29">
        <v>-8.2972342552482509E-2</v>
      </c>
    </row>
    <row r="17" spans="1:15" ht="15.75" thickBot="1" x14ac:dyDescent="0.3">
      <c r="A17" s="2" t="s">
        <v>24</v>
      </c>
      <c r="B17" s="30">
        <v>0.12433392539964476</v>
      </c>
      <c r="C17" s="30">
        <v>-0.50980392156862742</v>
      </c>
      <c r="D17" s="30">
        <v>7.1661237785016291E-2</v>
      </c>
      <c r="E17" s="29">
        <v>-1.7898832684824902E-2</v>
      </c>
      <c r="F17" s="29">
        <v>-0.42483660130718953</v>
      </c>
      <c r="G17" s="29">
        <v>-6.1196105702364396E-2</v>
      </c>
    </row>
    <row r="18" spans="1:15" ht="15.75" thickBot="1" x14ac:dyDescent="0.3">
      <c r="A18" s="2" t="s">
        <v>12</v>
      </c>
      <c r="B18" s="30">
        <v>-5.128205128205128E-2</v>
      </c>
      <c r="C18" s="30">
        <v>-0.82352941176470584</v>
      </c>
      <c r="D18" s="30">
        <v>-0.2857142857142857</v>
      </c>
      <c r="E18" s="29">
        <v>-8.943089430894309E-2</v>
      </c>
      <c r="F18" s="29">
        <v>0.35</v>
      </c>
      <c r="G18" s="29">
        <v>-2.7972027972027972E-2</v>
      </c>
    </row>
    <row r="19" spans="1:15" ht="15.75" thickBot="1" x14ac:dyDescent="0.3">
      <c r="A19" s="2" t="s">
        <v>13</v>
      </c>
      <c r="B19" s="30">
        <v>-9.5588235294117641E-2</v>
      </c>
      <c r="C19" s="30">
        <v>-0.38095238095238093</v>
      </c>
      <c r="D19" s="30">
        <v>-0.13375796178343949</v>
      </c>
      <c r="E19" s="29">
        <v>0.12373737373737374</v>
      </c>
      <c r="F19" s="29">
        <v>-6.7567567567567571E-2</v>
      </c>
      <c r="G19" s="29">
        <v>9.3617021276595741E-2</v>
      </c>
    </row>
    <row r="20" spans="1:15" ht="15.75" thickBot="1" x14ac:dyDescent="0.3">
      <c r="A20" s="2" t="s">
        <v>14</v>
      </c>
      <c r="B20" s="30">
        <v>-3.2467532467532464E-2</v>
      </c>
      <c r="C20" s="30">
        <v>-0.21686746987951808</v>
      </c>
      <c r="D20" s="30">
        <v>-5.0410316529894493E-2</v>
      </c>
      <c r="E20" s="29">
        <v>-0.11188811188811189</v>
      </c>
      <c r="F20" s="29">
        <v>-0.16062176165803108</v>
      </c>
      <c r="G20" s="29">
        <v>-0.11617312072892938</v>
      </c>
    </row>
    <row r="21" spans="1:15" ht="15.75" thickBot="1" x14ac:dyDescent="0.3">
      <c r="A21" s="2" t="s">
        <v>15</v>
      </c>
      <c r="B21" s="30">
        <v>-0.16901408450704225</v>
      </c>
      <c r="C21" s="30">
        <v>-0.33333333333333331</v>
      </c>
      <c r="D21" s="30">
        <v>-0.18181818181818182</v>
      </c>
      <c r="E21" s="29">
        <v>1.7045454545454544E-2</v>
      </c>
      <c r="F21" s="29">
        <v>-0.2</v>
      </c>
      <c r="G21" s="29">
        <v>-5.1020408163265302E-3</v>
      </c>
    </row>
    <row r="22" spans="1:15" ht="15.75" thickBot="1" x14ac:dyDescent="0.3">
      <c r="A22" s="2" t="s">
        <v>16</v>
      </c>
      <c r="B22" s="30">
        <v>0.5</v>
      </c>
      <c r="C22" s="30">
        <v>0.75</v>
      </c>
      <c r="D22" s="30">
        <v>0.52173913043478259</v>
      </c>
      <c r="E22" s="29">
        <v>-0.04</v>
      </c>
      <c r="F22" s="29">
        <v>-0.27272727272727271</v>
      </c>
      <c r="G22" s="29">
        <v>-9.2783505154639179E-2</v>
      </c>
    </row>
    <row r="23" spans="1:15" ht="15.75" thickBot="1" x14ac:dyDescent="0.3">
      <c r="A23" s="2" t="s">
        <v>17</v>
      </c>
      <c r="B23" s="30">
        <v>-0.24060150375939848</v>
      </c>
      <c r="C23" s="30">
        <v>-0.31818181818181818</v>
      </c>
      <c r="D23" s="30">
        <v>-0.25161290322580643</v>
      </c>
      <c r="E23" s="29">
        <v>0.10486891385767791</v>
      </c>
      <c r="F23" s="29">
        <v>0.21153846153846154</v>
      </c>
      <c r="G23" s="29">
        <v>0.12225705329153605</v>
      </c>
    </row>
    <row r="24" spans="1:15" ht="15.75" thickBot="1" x14ac:dyDescent="0.3">
      <c r="A24" s="2" t="s">
        <v>18</v>
      </c>
      <c r="B24" s="30">
        <v>0.5</v>
      </c>
      <c r="C24" s="30">
        <v>-0.66666666666666663</v>
      </c>
      <c r="D24" s="30">
        <v>0.26666666666666666</v>
      </c>
      <c r="E24" s="29">
        <v>-0.38372093023255816</v>
      </c>
      <c r="F24" s="29">
        <v>0.5</v>
      </c>
      <c r="G24" s="29">
        <v>-0.32608695652173914</v>
      </c>
    </row>
    <row r="25" spans="1:15" ht="15.75" thickBot="1" x14ac:dyDescent="0.3">
      <c r="A25" s="3" t="s">
        <v>23</v>
      </c>
      <c r="B25" s="7">
        <v>-2.2100491122024935E-2</v>
      </c>
      <c r="C25" s="7">
        <v>-0.36752136752136755</v>
      </c>
      <c r="D25" s="7">
        <v>-5.6472189147814253E-2</v>
      </c>
      <c r="E25" s="7">
        <v>-8.1609692773691039E-2</v>
      </c>
      <c r="F25" s="7">
        <v>-0.18227529855436833</v>
      </c>
      <c r="G25" s="7">
        <v>-9.379278868096759E-2</v>
      </c>
      <c r="O25" s="25"/>
    </row>
  </sheetData>
  <mergeCells count="2">
    <mergeCell ref="B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2022-06-01T05:52:16Z</dcterms:modified>
</cp:coreProperties>
</file>